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Лист1!$A$1:$E$42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4" i="1"/>
  <c r="C38" l="1"/>
  <c r="C37" l="1"/>
  <c r="C36" s="1"/>
  <c r="C35" s="1"/>
  <c r="C18"/>
  <c r="C17" s="1"/>
  <c r="C15"/>
  <c r="C33"/>
  <c r="E36"/>
  <c r="E35" s="1"/>
  <c r="D36"/>
  <c r="D35" s="1"/>
  <c r="E31"/>
  <c r="D31"/>
  <c r="C31"/>
  <c r="E29"/>
  <c r="D29"/>
  <c r="C29"/>
  <c r="E24"/>
  <c r="D24"/>
  <c r="C24"/>
  <c r="E21"/>
  <c r="D21"/>
  <c r="C21"/>
  <c r="E19"/>
  <c r="D19"/>
  <c r="C19"/>
  <c r="E17"/>
  <c r="D17"/>
  <c r="E15"/>
  <c r="D15"/>
  <c r="D14" s="1"/>
  <c r="E14" l="1"/>
  <c r="E42" s="1"/>
  <c r="C14"/>
  <c r="C42" s="1"/>
  <c r="D42"/>
</calcChain>
</file>

<file path=xl/sharedStrings.xml><?xml version="1.0" encoding="utf-8"?>
<sst xmlns="http://schemas.openxmlformats.org/spreadsheetml/2006/main" count="71" uniqueCount="70">
  <si>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</si>
  <si>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</si>
  <si>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</si>
  <si>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на 2023 год и плановый период 2024 и 2025 годов</t>
  </si>
  <si>
    <t>Код классификации доходов бюджетов Российской Федерации</t>
  </si>
  <si>
    <t>Наименование доходов</t>
  </si>
  <si>
    <t>Сумма, руб.</t>
  </si>
  <si>
    <t>2023 год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</si>
  <si>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</si>
  <si>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</si>
  <si>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</si>
  <si>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</si>
  <si>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</si>
  <si>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</si>
  <si>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</si>
  <si>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</si>
  <si>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</si>
  <si>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</si>
  <si>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</si>
  <si>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</si>
  <si>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</si>
  <si>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</si>
  <si>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</si>
  <si>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</si>
  <si>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</si>
  <si>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</si>
  <si>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</si>
  <si>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</si>
  <si>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</si>
  <si>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</si>
  <si>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</si>
  <si>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</si>
  <si>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</si>
  <si>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</si>
  <si>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</si>
  <si>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</si>
  <si>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</si>
  <si>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</si>
  <si>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</si>
  <si>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</si>
  <si>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</si>
  <si>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</si>
  <si>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</si>
  <si>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</si>
  <si>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</si>
  <si>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</si>
  <si>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</si>
  <si>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</si>
  <si>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</si>
  <si>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</si>
  <si>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</si>
  <si>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</si>
  <si>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</si>
  <si>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</si>
  <si>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</si>
  <si>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 xml:space="preserve">
000 2 18 00000 00 0000 000
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</si>
  <si>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</si>
  <si>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
000 2 19 00000 00 0000 000
</t>
  </si>
  <si>
    <t>ВОЗВРАТ ОСТАТКОВ СУБСИДИЙ, СУБВЕНЦИЙ И ИНЫХ МЕЖБЮДЖЕТНЫХ ТРАНСФЕРТОВ, ИМЕЮЩИХ ЦЕЛЕВОЕ НАЗНАЧЕНИЕ, ПРОШЛЫХ ЛЕТ</t>
  </si>
  <si>
    <t>000 1 17 00000 00 0000 000</t>
  </si>
  <si>
    <t>ПРОЧИЕ НЕНАЛОГОВЫЕ ДОХОДЫ</t>
  </si>
  <si>
    <t>000 1 17 15000 00 0000 150</t>
  </si>
  <si>
    <t>Инициативные платежи</t>
  </si>
  <si>
    <t>Приложение 1</t>
  </si>
  <si>
    <t>000 1 13 00000 00 0000 000</t>
  </si>
  <si>
    <t>000 1 13 02000 00 0000 130</t>
  </si>
  <si>
    <t>Доходы от компенсации затрат государства</t>
  </si>
  <si>
    <t>Доходы от  оказания платных услуг  и компенсации затрат государства</t>
  </si>
  <si>
    <t>от 21.22.2022 №65</t>
  </si>
  <si>
    <t>от 04.12.2023г. №50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</si>
</sst>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top"/>
    </xf>
    <xf numFmtId="0" fontId="1" fillId="0" borderId="1" xfId="0" applyFont="1" applyBorder="1" applyAlignment="1">
      <alignment vertical="top" wrapText="1"/>
    </xf>
    <xf numFmtId="4" fontId="2" fillId="0" borderId="1" xfId="1" applyNumberFormat="1" applyFont="1" applyBorder="1" applyAlignment="1" applyProtection="1">
      <alignment horizontal="center" vertical="top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4" fontId="2" fillId="0" borderId="1" xfId="1" applyNumberFormat="1" applyFont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1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1" applyNumberFormat="1" applyFont="1" applyFill="1" applyBorder="1" applyAlignment="1" applyProtection="1">
      <alignment horizontal="center" vertical="top"/>
    </xf>
    <xf numFmtId="4" fontId="1" fillId="0" borderId="1" xfId="1" applyNumberFormat="1" applyFont="1" applyFill="1" applyBorder="1" applyAlignment="1" applyProtection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4" fontId="2" fillId="0" borderId="0" xfId="0" applyNumberFormat="1" applyFont="1" applyBorder="1"/>
    <xf numFmtId="0" fontId="2" fillId="0" borderId="0" xfId="0" applyFont="1" applyBorder="1"/>
    <xf numFmtId="4" fontId="2" fillId="0" borderId="0" xfId="0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workbookViewId="0">
      <selection activeCell="A2" sqref="A2"/>
    </sheetView>
  </sheetViews>
  <sheetFormatPr defaultColWidth="8.7109375" defaultRowHeight="15.75"/>
  <cols>
    <col min="1" max="1" width="30.42578125" style="39" customWidth="1"/>
    <col min="2" max="2" width="102.42578125" style="40" customWidth="1"/>
    <col min="3" max="3" width="22" style="42" customWidth="1"/>
    <col min="4" max="4" width="21.7109375" style="42" customWidth="1"/>
    <col min="5" max="5" width="20.85546875" style="42" customWidth="1"/>
    <col min="6" max="6" width="25.85546875" style="42" customWidth="1"/>
    <col min="7" max="7" width="15.85546875" style="42" customWidth="1"/>
    <col min="8" max="8" width="17.42578125" style="42" customWidth="1"/>
    <col min="9" max="9" width="16.5703125" style="42" customWidth="1"/>
    <col min="10" max="10" width="21.42578125" style="42" customWidth="1"/>
    <col min="11" max="11" width="14" style="42" customWidth="1"/>
    <col min="12" max="16384" width="8.7109375" style="42"/>
  </cols>
  <sheetData>
    <row r="1" spans="1:5" ht="21" customHeight="1">
      <c r="C1" s="41" t="s">
        <v>63</v>
      </c>
      <c r="D1" s="41"/>
      <c r="E1" s="41"/>
    </row>
    <row r="2" spans="1:5" ht="54.75" customHeight="1">
      <c r="C2" s="43" t="s">
        <v>1</v>
      </c>
      <c r="D2" s="43"/>
      <c r="E2" s="43"/>
    </row>
    <row r="3" spans="1:5">
      <c r="C3" s="44" t="s">
        <v>69</v>
      </c>
      <c r="D3" s="44"/>
      <c r="E3" s="44"/>
    </row>
    <row r="4" spans="1:5" ht="16.5" customHeight="1">
      <c r="C4" s="41"/>
      <c r="D4" s="41"/>
      <c r="E4" s="41"/>
    </row>
    <row r="5" spans="1:5" ht="21.75" customHeight="1">
      <c r="B5" s="41"/>
      <c r="C5" s="41" t="s">
        <v>0</v>
      </c>
      <c r="D5" s="41"/>
      <c r="E5" s="41"/>
    </row>
    <row r="6" spans="1:5" ht="49.5" customHeight="1">
      <c r="A6" s="41"/>
      <c r="B6" s="41"/>
      <c r="C6" s="45" t="s">
        <v>1</v>
      </c>
      <c r="D6" s="45"/>
      <c r="E6" s="45"/>
    </row>
    <row r="7" spans="1:5">
      <c r="A7" s="41"/>
      <c r="B7" s="41"/>
      <c r="C7" s="44" t="s">
        <v>68</v>
      </c>
      <c r="D7" s="44"/>
      <c r="E7" s="44"/>
    </row>
    <row r="9" spans="1:5" ht="18.75" customHeight="1">
      <c r="A9" s="46" t="s">
        <v>2</v>
      </c>
      <c r="B9" s="46"/>
      <c r="C9" s="46"/>
      <c r="D9" s="46"/>
      <c r="E9" s="46"/>
    </row>
    <row r="10" spans="1:5" ht="18.75" customHeight="1">
      <c r="A10" s="46" t="s">
        <v>3</v>
      </c>
      <c r="B10" s="46"/>
      <c r="C10" s="46"/>
      <c r="D10" s="46"/>
      <c r="E10" s="46"/>
    </row>
    <row r="11" spans="1:5">
      <c r="B11" s="47"/>
      <c r="C11" s="47"/>
      <c r="D11" s="41"/>
      <c r="E11" s="41"/>
    </row>
    <row r="12" spans="1:5" ht="30.6" customHeight="1">
      <c r="A12" s="37" t="s">
        <v>4</v>
      </c>
      <c r="B12" s="37" t="s">
        <v>5</v>
      </c>
      <c r="C12" s="37" t="s">
        <v>6</v>
      </c>
      <c r="D12" s="37"/>
      <c r="E12" s="37"/>
    </row>
    <row r="13" spans="1:5" ht="20.85" customHeight="1">
      <c r="A13" s="37"/>
      <c r="B13" s="37"/>
      <c r="C13" s="1" t="s">
        <v>7</v>
      </c>
      <c r="D13" s="1" t="s">
        <v>8</v>
      </c>
      <c r="E13" s="1" t="s">
        <v>9</v>
      </c>
    </row>
    <row r="14" spans="1:5">
      <c r="A14" s="36" t="s">
        <v>10</v>
      </c>
      <c r="B14" s="3" t="s">
        <v>11</v>
      </c>
      <c r="C14" s="2">
        <f>C15+C17+C19+C21+C24+C27+C29+C31+C33</f>
        <v>177879284.28</v>
      </c>
      <c r="D14" s="2">
        <f>D15+D17+D19+D21+D24+D29+D31+D33</f>
        <v>155744690</v>
      </c>
      <c r="E14" s="2">
        <f>E15+E17+E19+E21+E24+E29+E31+E33</f>
        <v>160805000</v>
      </c>
    </row>
    <row r="15" spans="1:5">
      <c r="A15" s="36" t="s">
        <v>12</v>
      </c>
      <c r="B15" s="3" t="s">
        <v>13</v>
      </c>
      <c r="C15" s="2">
        <f>C16</f>
        <v>151968000</v>
      </c>
      <c r="D15" s="2">
        <f>D16</f>
        <v>128180000</v>
      </c>
      <c r="E15" s="2">
        <f>E16</f>
        <v>132772500</v>
      </c>
    </row>
    <row r="16" spans="1:5">
      <c r="A16" s="6" t="s">
        <v>14</v>
      </c>
      <c r="B16" s="7" t="s">
        <v>15</v>
      </c>
      <c r="C16" s="33">
        <v>151968000</v>
      </c>
      <c r="D16" s="4">
        <v>128180000</v>
      </c>
      <c r="E16" s="4">
        <v>132772500</v>
      </c>
    </row>
    <row r="17" spans="1:9">
      <c r="A17" s="36" t="s">
        <v>16</v>
      </c>
      <c r="B17" s="5" t="s">
        <v>17</v>
      </c>
      <c r="C17" s="34">
        <f>C18</f>
        <v>4798979.54</v>
      </c>
      <c r="D17" s="2">
        <f>D18</f>
        <v>4491690</v>
      </c>
      <c r="E17" s="2">
        <f>E18</f>
        <v>4809500</v>
      </c>
      <c r="F17" s="48"/>
      <c r="G17" s="48"/>
      <c r="H17" s="48"/>
      <c r="I17" s="49"/>
    </row>
    <row r="18" spans="1:9" ht="24.75" customHeight="1">
      <c r="A18" s="6" t="s">
        <v>18</v>
      </c>
      <c r="B18" s="7" t="s">
        <v>19</v>
      </c>
      <c r="C18" s="33">
        <f>4277370+521609.54</f>
        <v>4798979.54</v>
      </c>
      <c r="D18" s="4">
        <v>4491690</v>
      </c>
      <c r="E18" s="4">
        <v>4809500</v>
      </c>
      <c r="F18" s="48"/>
      <c r="G18" s="48"/>
      <c r="H18" s="48"/>
      <c r="I18" s="49"/>
    </row>
    <row r="19" spans="1:9">
      <c r="A19" s="36" t="s">
        <v>20</v>
      </c>
      <c r="B19" s="3" t="s">
        <v>21</v>
      </c>
      <c r="C19" s="8">
        <f>C20</f>
        <v>0</v>
      </c>
      <c r="D19" s="8">
        <f>D20</f>
        <v>255000</v>
      </c>
      <c r="E19" s="8">
        <f>E20</f>
        <v>255000</v>
      </c>
      <c r="F19" s="48"/>
      <c r="G19" s="48"/>
      <c r="H19" s="48"/>
      <c r="I19" s="49"/>
    </row>
    <row r="20" spans="1:9">
      <c r="A20" s="6" t="s">
        <v>22</v>
      </c>
      <c r="B20" s="7" t="s">
        <v>23</v>
      </c>
      <c r="C20" s="9">
        <v>0</v>
      </c>
      <c r="D20" s="9">
        <v>255000</v>
      </c>
      <c r="E20" s="9">
        <v>255000</v>
      </c>
      <c r="F20" s="49"/>
      <c r="G20" s="49"/>
      <c r="H20" s="49"/>
      <c r="I20" s="49"/>
    </row>
    <row r="21" spans="1:9">
      <c r="A21" s="36" t="s">
        <v>24</v>
      </c>
      <c r="B21" s="3" t="s">
        <v>25</v>
      </c>
      <c r="C21" s="10">
        <f>C22+C23</f>
        <v>11013517.08</v>
      </c>
      <c r="D21" s="10">
        <f>D22+D23</f>
        <v>14050000</v>
      </c>
      <c r="E21" s="10">
        <f>E22+E23</f>
        <v>14150000</v>
      </c>
      <c r="F21" s="49"/>
      <c r="G21" s="49"/>
      <c r="H21" s="49"/>
      <c r="I21" s="49"/>
    </row>
    <row r="22" spans="1:9">
      <c r="A22" s="6" t="s">
        <v>26</v>
      </c>
      <c r="B22" s="7" t="s">
        <v>27</v>
      </c>
      <c r="C22" s="11">
        <v>4500000</v>
      </c>
      <c r="D22" s="11">
        <v>4300000</v>
      </c>
      <c r="E22" s="11">
        <v>4300000</v>
      </c>
      <c r="F22" s="49"/>
      <c r="G22" s="49"/>
      <c r="H22" s="49"/>
      <c r="I22" s="49"/>
    </row>
    <row r="23" spans="1:9">
      <c r="A23" s="6" t="s">
        <v>28</v>
      </c>
      <c r="B23" s="7" t="s">
        <v>29</v>
      </c>
      <c r="C23" s="11">
        <v>6513517.0800000001</v>
      </c>
      <c r="D23" s="11">
        <v>9750000</v>
      </c>
      <c r="E23" s="11">
        <v>9850000</v>
      </c>
      <c r="F23" s="49"/>
      <c r="G23" s="49"/>
      <c r="H23" s="49"/>
      <c r="I23" s="49"/>
    </row>
    <row r="24" spans="1:9" ht="31.5">
      <c r="A24" s="36" t="s">
        <v>30</v>
      </c>
      <c r="B24" s="3" t="s">
        <v>31</v>
      </c>
      <c r="C24" s="8">
        <f>C25+C26</f>
        <v>8037266</v>
      </c>
      <c r="D24" s="8">
        <f>D25+D26</f>
        <v>8113000</v>
      </c>
      <c r="E24" s="8">
        <f>E25+E26</f>
        <v>8213000</v>
      </c>
      <c r="F24" s="49"/>
      <c r="G24" s="49"/>
      <c r="H24" s="49"/>
      <c r="I24" s="49"/>
    </row>
    <row r="25" spans="1:9" ht="63">
      <c r="A25" s="6" t="s">
        <v>32</v>
      </c>
      <c r="B25" s="7" t="s">
        <v>33</v>
      </c>
      <c r="C25" s="9">
        <v>6237266</v>
      </c>
      <c r="D25" s="9">
        <v>6213000</v>
      </c>
      <c r="E25" s="9">
        <v>6213000</v>
      </c>
      <c r="F25" s="49"/>
      <c r="G25" s="49"/>
      <c r="H25" s="49"/>
      <c r="I25" s="49"/>
    </row>
    <row r="26" spans="1:9" ht="50.25" customHeight="1">
      <c r="A26" s="6" t="s">
        <v>34</v>
      </c>
      <c r="B26" s="7" t="s">
        <v>35</v>
      </c>
      <c r="C26" s="9">
        <v>1800000</v>
      </c>
      <c r="D26" s="9">
        <v>1900000</v>
      </c>
      <c r="E26" s="9">
        <v>2000000</v>
      </c>
      <c r="F26" s="49"/>
      <c r="G26" s="49"/>
      <c r="H26" s="49"/>
      <c r="I26" s="49"/>
    </row>
    <row r="27" spans="1:9" ht="31.5" customHeight="1">
      <c r="A27" s="31" t="s">
        <v>64</v>
      </c>
      <c r="B27" s="28" t="s">
        <v>67</v>
      </c>
      <c r="C27" s="8">
        <v>85118.69</v>
      </c>
      <c r="D27" s="8">
        <v>0</v>
      </c>
      <c r="E27" s="8">
        <v>0</v>
      </c>
      <c r="F27" s="49"/>
      <c r="G27" s="49"/>
      <c r="H27" s="49"/>
      <c r="I27" s="49"/>
    </row>
    <row r="28" spans="1:9" ht="18" customHeight="1">
      <c r="A28" s="32" t="s">
        <v>65</v>
      </c>
      <c r="B28" s="30" t="s">
        <v>66</v>
      </c>
      <c r="C28" s="9">
        <v>85118.69</v>
      </c>
      <c r="D28" s="9">
        <v>0</v>
      </c>
      <c r="E28" s="9">
        <v>0</v>
      </c>
      <c r="F28" s="49"/>
      <c r="G28" s="49"/>
      <c r="H28" s="49"/>
      <c r="I28" s="49"/>
    </row>
    <row r="29" spans="1:9">
      <c r="A29" s="12" t="s">
        <v>36</v>
      </c>
      <c r="B29" s="13" t="s">
        <v>37</v>
      </c>
      <c r="C29" s="14">
        <f>C30</f>
        <v>658000</v>
      </c>
      <c r="D29" s="14">
        <f>D30</f>
        <v>555000</v>
      </c>
      <c r="E29" s="14">
        <f>E30</f>
        <v>555000</v>
      </c>
    </row>
    <row r="30" spans="1:9" ht="37.5" customHeight="1">
      <c r="A30" s="15" t="s">
        <v>38</v>
      </c>
      <c r="B30" s="16" t="s">
        <v>39</v>
      </c>
      <c r="C30" s="17">
        <v>658000</v>
      </c>
      <c r="D30" s="17">
        <v>555000</v>
      </c>
      <c r="E30" s="17">
        <v>555000</v>
      </c>
    </row>
    <row r="31" spans="1:9">
      <c r="A31" s="12" t="s">
        <v>40</v>
      </c>
      <c r="B31" s="18" t="s">
        <v>41</v>
      </c>
      <c r="C31" s="14">
        <f>C32</f>
        <v>310100</v>
      </c>
      <c r="D31" s="14">
        <f>D32</f>
        <v>100000</v>
      </c>
      <c r="E31" s="14">
        <f>E32</f>
        <v>50000</v>
      </c>
    </row>
    <row r="32" spans="1:9" ht="81" customHeight="1">
      <c r="A32" s="15" t="s">
        <v>42</v>
      </c>
      <c r="B32" s="19" t="s">
        <v>43</v>
      </c>
      <c r="C32" s="17">
        <v>310100</v>
      </c>
      <c r="D32" s="17">
        <v>100000</v>
      </c>
      <c r="E32" s="17">
        <v>50000</v>
      </c>
    </row>
    <row r="33" spans="1:5" ht="22.5" customHeight="1">
      <c r="A33" s="27" t="s">
        <v>59</v>
      </c>
      <c r="B33" s="28" t="s">
        <v>60</v>
      </c>
      <c r="C33" s="14">
        <f>C34</f>
        <v>1008302.9700000001</v>
      </c>
      <c r="D33" s="14">
        <v>0</v>
      </c>
      <c r="E33" s="14">
        <v>0</v>
      </c>
    </row>
    <row r="34" spans="1:5" ht="24" customHeight="1">
      <c r="A34" s="29" t="s">
        <v>61</v>
      </c>
      <c r="B34" s="30" t="s">
        <v>62</v>
      </c>
      <c r="C34" s="17">
        <f>1199756.34-191453.37</f>
        <v>1008302.9700000001</v>
      </c>
      <c r="D34" s="17">
        <v>0</v>
      </c>
      <c r="E34" s="17">
        <v>0</v>
      </c>
    </row>
    <row r="35" spans="1:5">
      <c r="A35" s="12" t="s">
        <v>44</v>
      </c>
      <c r="B35" s="20" t="s">
        <v>45</v>
      </c>
      <c r="C35" s="14">
        <f>C36+C40+C41</f>
        <v>209307464.15000001</v>
      </c>
      <c r="D35" s="14">
        <f>D36</f>
        <v>72504806.109999999</v>
      </c>
      <c r="E35" s="14">
        <f>E36</f>
        <v>53429406.109999999</v>
      </c>
    </row>
    <row r="36" spans="1:5" ht="31.5">
      <c r="A36" s="35" t="s">
        <v>46</v>
      </c>
      <c r="B36" s="3" t="s">
        <v>47</v>
      </c>
      <c r="C36" s="21">
        <f>C37+C38+C39</f>
        <v>208190684.84</v>
      </c>
      <c r="D36" s="21">
        <f>D37+D38+D39</f>
        <v>72504806.109999999</v>
      </c>
      <c r="E36" s="21">
        <f>E37+E38+E39</f>
        <v>53429406.109999999</v>
      </c>
    </row>
    <row r="37" spans="1:5">
      <c r="A37" s="12" t="s">
        <v>48</v>
      </c>
      <c r="B37" s="22" t="s">
        <v>49</v>
      </c>
      <c r="C37" s="14">
        <f>31351300+2193937</f>
        <v>33545237</v>
      </c>
      <c r="D37" s="14">
        <v>23800500</v>
      </c>
      <c r="E37" s="14">
        <v>23110300</v>
      </c>
    </row>
    <row r="38" spans="1:5">
      <c r="A38" s="12" t="s">
        <v>50</v>
      </c>
      <c r="B38" s="13" t="s">
        <v>51</v>
      </c>
      <c r="C38" s="14">
        <f>140941943.59-937473.12</f>
        <v>140004470.47</v>
      </c>
      <c r="D38" s="14">
        <v>30319106.109999999</v>
      </c>
      <c r="E38" s="14">
        <v>30319106.109999999</v>
      </c>
    </row>
    <row r="39" spans="1:5" ht="24" customHeight="1">
      <c r="A39" s="36" t="s">
        <v>52</v>
      </c>
      <c r="B39" s="23" t="s">
        <v>53</v>
      </c>
      <c r="C39" s="24">
        <v>34640977.369999997</v>
      </c>
      <c r="D39" s="24">
        <v>18385200</v>
      </c>
      <c r="E39" s="24">
        <v>0</v>
      </c>
    </row>
    <row r="40" spans="1:5" ht="47.25">
      <c r="A40" s="12" t="s">
        <v>55</v>
      </c>
      <c r="B40" s="13" t="s">
        <v>56</v>
      </c>
      <c r="C40" s="24">
        <v>1136206.53</v>
      </c>
      <c r="D40" s="24">
        <v>0</v>
      </c>
      <c r="E40" s="24">
        <v>0</v>
      </c>
    </row>
    <row r="41" spans="1:5" ht="47.25">
      <c r="A41" s="25" t="s">
        <v>57</v>
      </c>
      <c r="B41" s="26" t="s">
        <v>58</v>
      </c>
      <c r="C41" s="24">
        <v>-19427.22</v>
      </c>
      <c r="D41" s="24">
        <v>0</v>
      </c>
      <c r="E41" s="24">
        <v>0</v>
      </c>
    </row>
    <row r="42" spans="1:5">
      <c r="A42" s="38" t="s">
        <v>54</v>
      </c>
      <c r="B42" s="38"/>
      <c r="C42" s="14">
        <f>C14+C35</f>
        <v>387186748.43000001</v>
      </c>
      <c r="D42" s="14">
        <f>D14+D35</f>
        <v>228249496.11000001</v>
      </c>
      <c r="E42" s="14">
        <f>E14+E35</f>
        <v>214234406.11000001</v>
      </c>
    </row>
    <row r="46" spans="1:5">
      <c r="C46" s="50"/>
      <c r="D46" s="50"/>
      <c r="E46" s="50"/>
    </row>
  </sheetData>
  <mergeCells count="10">
    <mergeCell ref="A42:B42"/>
    <mergeCell ref="C6:E6"/>
    <mergeCell ref="C7:E7"/>
    <mergeCell ref="A9:E9"/>
    <mergeCell ref="A10:E10"/>
    <mergeCell ref="C2:E2"/>
    <mergeCell ref="C3:E3"/>
    <mergeCell ref="A12:A13"/>
    <mergeCell ref="B12:B13"/>
    <mergeCell ref="C12:E12"/>
  </mergeCells>
  <pageMargins left="0.78740157480314965" right="0.39370078740157483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MalkovaEV</cp:lastModifiedBy>
  <cp:revision>1</cp:revision>
  <cp:lastPrinted>2023-12-04T07:58:55Z</cp:lastPrinted>
  <dcterms:created xsi:type="dcterms:W3CDTF">2012-10-19T04:41:53Z</dcterms:created>
  <dcterms:modified xsi:type="dcterms:W3CDTF">2023-12-04T07:58:58Z</dcterms:modified>
  <dc:language>ru-RU</dc:language>
</cp:coreProperties>
</file>