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0">Доходы!$3:$5</definedName>
    <definedName name="_xlnm.Print_Titles" localSheetId="2">Источники!$1:$5</definedName>
    <definedName name="_xlnm.Print_Titles" localSheetId="1">Расходы!$1:$6</definedName>
  </definedNames>
  <calcPr calcId="124519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T6" i="3"/>
  <c r="T12"/>
  <c r="T13"/>
  <c r="T14"/>
  <c r="T15"/>
  <c r="T16"/>
  <c r="T17"/>
  <c r="T19"/>
  <c r="T20"/>
  <c r="T21"/>
  <c r="T22"/>
  <c r="Q340" i="2"/>
  <c r="T6" i="1"/>
  <c r="T8"/>
  <c r="T9"/>
  <c r="T10"/>
  <c r="T11"/>
  <c r="T13"/>
  <c r="T15"/>
  <c r="T16"/>
  <c r="T17"/>
  <c r="T18"/>
  <c r="T20"/>
  <c r="T21"/>
  <c r="T22"/>
  <c r="T24"/>
  <c r="T26"/>
  <c r="T27"/>
  <c r="T28"/>
  <c r="T31"/>
  <c r="T39"/>
  <c r="T40"/>
  <c r="T41"/>
  <c r="T42"/>
  <c r="T47"/>
  <c r="T54"/>
  <c r="T52"/>
  <c r="T49"/>
  <c r="T56"/>
  <c r="T57"/>
  <c r="T58"/>
  <c r="T85"/>
  <c r="T95"/>
  <c r="T99"/>
  <c r="T100"/>
  <c r="T105"/>
  <c r="T106"/>
  <c r="T115"/>
  <c r="T116"/>
  <c r="T73"/>
  <c r="T74"/>
  <c r="T75"/>
  <c r="T81"/>
  <c r="T82"/>
  <c r="T83"/>
  <c r="T84"/>
  <c r="T124"/>
  <c r="T125"/>
  <c r="T134"/>
  <c r="T135"/>
  <c r="T131"/>
  <c r="T157"/>
  <c r="T158"/>
  <c r="T159"/>
  <c r="T160"/>
  <c r="T161"/>
  <c r="T162"/>
  <c r="T163"/>
  <c r="T148"/>
  <c r="T155"/>
  <c r="T156"/>
  <c r="T151"/>
  <c r="T150"/>
  <c r="T149"/>
  <c r="T144"/>
  <c r="T145"/>
  <c r="T141"/>
  <c r="T140"/>
  <c r="T126"/>
  <c r="T129"/>
  <c r="T130"/>
  <c r="T127"/>
  <c r="T128"/>
  <c r="T66"/>
  <c r="T70"/>
  <c r="T71"/>
  <c r="T67"/>
  <c r="T68"/>
  <c r="T69"/>
  <c r="Q7" i="2"/>
  <c r="Q9"/>
  <c r="Q11"/>
  <c r="Q10" s="1"/>
  <c r="Q12"/>
  <c r="Q13"/>
  <c r="Q14"/>
  <c r="Q15"/>
  <c r="Q16"/>
  <c r="Q17"/>
  <c r="Q18"/>
  <c r="Q21"/>
  <c r="Q22"/>
  <c r="Q23"/>
  <c r="Q24"/>
  <c r="Q25"/>
  <c r="Q26"/>
  <c r="Q27"/>
  <c r="Q28"/>
  <c r="Q30"/>
  <c r="Q31"/>
  <c r="Q32"/>
  <c r="Q33"/>
  <c r="Q43"/>
  <c r="Q44"/>
  <c r="Q45"/>
  <c r="Q46"/>
  <c r="Q47"/>
  <c r="Q48"/>
  <c r="Q49"/>
  <c r="Q57"/>
  <c r="Q58"/>
  <c r="Q59"/>
  <c r="Q60"/>
  <c r="Q62"/>
  <c r="Q63"/>
  <c r="Q64"/>
  <c r="Q65"/>
  <c r="Q66"/>
  <c r="Q67"/>
  <c r="Q68"/>
  <c r="Q70"/>
  <c r="Q72"/>
  <c r="Q71"/>
  <c r="Q82"/>
  <c r="Q83"/>
  <c r="Q84"/>
  <c r="Q85"/>
  <c r="Q86"/>
  <c r="Q87"/>
  <c r="Q88"/>
  <c r="Q89"/>
  <c r="Q93"/>
  <c r="Q97"/>
  <c r="Q98"/>
  <c r="Q99"/>
  <c r="Q100"/>
  <c r="Q101"/>
  <c r="Q102"/>
  <c r="Q108"/>
  <c r="Q109"/>
  <c r="Q110"/>
  <c r="Q111"/>
  <c r="Q112"/>
  <c r="Q113"/>
  <c r="Q114"/>
  <c r="Q115"/>
  <c r="Q116"/>
  <c r="Q117"/>
  <c r="Q118"/>
  <c r="Q119"/>
  <c r="Q120"/>
  <c r="Q123"/>
  <c r="Q124"/>
  <c r="Q125"/>
  <c r="Q126"/>
  <c r="Q128"/>
  <c r="Q129"/>
  <c r="Q130"/>
  <c r="Q131"/>
  <c r="Q132"/>
  <c r="Q133"/>
  <c r="Q137"/>
  <c r="Q138"/>
  <c r="Q139"/>
  <c r="Q140"/>
  <c r="Q141"/>
  <c r="Q142"/>
  <c r="Q143"/>
  <c r="Q144"/>
  <c r="Q145"/>
  <c r="Q146"/>
  <c r="Q150"/>
  <c r="Q151"/>
  <c r="Q152"/>
  <c r="Q153"/>
  <c r="Q154"/>
  <c r="Q156"/>
  <c r="Q157"/>
  <c r="Q158"/>
  <c r="T146" i="1"/>
  <c r="T147"/>
  <c r="Q159" i="2"/>
  <c r="Q160"/>
  <c r="Q161"/>
  <c r="Q168"/>
  <c r="Q167"/>
  <c r="Q169"/>
  <c r="Q170"/>
  <c r="Q171"/>
  <c r="Q172"/>
  <c r="Q173"/>
  <c r="Q174"/>
  <c r="Q175"/>
  <c r="Q176"/>
  <c r="Q177"/>
  <c r="Q181"/>
  <c r="Q182"/>
  <c r="Q183"/>
  <c r="Q184"/>
  <c r="Q185"/>
  <c r="Q192"/>
  <c r="Q193"/>
  <c r="Q194"/>
  <c r="Q195"/>
  <c r="Q197"/>
  <c r="Q198"/>
  <c r="Q199"/>
  <c r="Q200"/>
  <c r="Q201"/>
  <c r="Q202"/>
  <c r="Q203"/>
  <c r="Q206"/>
  <c r="Q207"/>
  <c r="Q208"/>
  <c r="Q220"/>
  <c r="Q219" s="1"/>
  <c r="Q221"/>
  <c r="Q223"/>
  <c r="Q224"/>
  <c r="Q225"/>
  <c r="Q227"/>
  <c r="Q230"/>
  <c r="Q231"/>
  <c r="Q233"/>
  <c r="Q234"/>
  <c r="Q235"/>
  <c r="Q236"/>
  <c r="Q238"/>
  <c r="Q239"/>
  <c r="Q240"/>
  <c r="Q241"/>
  <c r="Q242"/>
  <c r="Q250"/>
  <c r="Q251"/>
  <c r="Q252"/>
  <c r="Q253"/>
  <c r="Q254"/>
  <c r="Q257"/>
  <c r="Q258"/>
  <c r="Q259"/>
  <c r="Q260"/>
  <c r="Q262"/>
  <c r="Q263"/>
  <c r="Q270"/>
  <c r="Q271"/>
  <c r="Q272"/>
  <c r="Q275"/>
  <c r="Q284"/>
  <c r="Q285"/>
  <c r="Q286"/>
  <c r="Q287"/>
  <c r="Q289"/>
  <c r="Q290"/>
  <c r="Q292"/>
  <c r="Q296"/>
  <c r="Q297"/>
  <c r="Q299"/>
  <c r="Q301"/>
  <c r="Q302"/>
  <c r="Q304"/>
  <c r="Q305"/>
  <c r="Q307"/>
  <c r="Q308"/>
  <c r="Q309"/>
  <c r="Q311"/>
  <c r="Q312"/>
  <c r="Q314"/>
  <c r="Q315"/>
  <c r="Q316"/>
  <c r="Q317"/>
  <c r="Q326"/>
  <c r="Q318"/>
  <c r="Q319"/>
  <c r="Q320"/>
  <c r="Q323"/>
  <c r="Q324"/>
  <c r="Q327"/>
  <c r="Q330"/>
  <c r="Q331"/>
  <c r="Q332"/>
  <c r="Q334"/>
  <c r="Q335"/>
  <c r="Q336"/>
  <c r="Q337"/>
  <c r="T48" i="1" l="1"/>
</calcChain>
</file>

<file path=xl/sharedStrings.xml><?xml version="1.0" encoding="utf-8"?>
<sst xmlns="http://schemas.openxmlformats.org/spreadsheetml/2006/main" count="1680" uniqueCount="837">
  <si>
    <t xml:space="preserve">                                                               1. Доходы бюджета</t>
  </si>
  <si>
    <t xml:space="preserve">     Форма 0503317  с.2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</si>
  <si>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</si>
  <si>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</si>
  <si>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</si>
  <si>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 бюджеты муниципальных районов</t>
  </si>
  <si>
    <t>Исполнено бюджеты муниципальных районов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</si>
  <si>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</si>
  <si>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</si>
  <si>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</si>
  <si>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</si>
  <si>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</si>
  <si>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</si>
  <si>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</si>
  <si>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</si>
  <si>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</si>
  <si>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</si>
  <si>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</si>
  <si>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</si>
  <si>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2</t>
  </si>
  <si>
    <t>3</t>
  </si>
  <si>
    <t>8</t>
  </si>
  <si>
    <t>9</t>
  </si>
  <si>
    <t>10</t>
  </si>
  <si>
    <t>11</t>
  </si>
  <si>
    <t>12</t>
  </si>
  <si>
    <t>13</t>
  </si>
  <si>
    <t>4</t>
  </si>
  <si>
    <t>15</t>
  </si>
  <si>
    <t>16</t>
  </si>
  <si>
    <t>17</t>
  </si>
  <si>
    <t>22</t>
  </si>
  <si>
    <t>23</t>
  </si>
  <si>
    <t>24</t>
  </si>
  <si>
    <t>25</t>
  </si>
  <si>
    <t>26</t>
  </si>
  <si>
    <t>27</t>
  </si>
  <si>
    <t>5</t>
  </si>
  <si>
    <t>29</t>
  </si>
  <si>
    <t>30</t>
  </si>
  <si>
    <t>31</t>
  </si>
  <si>
    <t>Доходы бюджета - всего</t>
  </si>
  <si>
    <t>010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</si>
  <si>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</si>
  <si>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</si>
  <si>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</si>
  <si>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</si>
  <si>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</si>
  <si>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</si>
  <si>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</si>
  <si>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</si>
  <si>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</si>
  <si>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</si>
  <si>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</si>
  <si>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</si>
  <si>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</si>
  <si>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</si>
  <si>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</si>
  <si>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</si>
  <si>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</si>
  <si>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</si>
  <si>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</si>
  <si>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</si>
  <si>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</si>
  <si>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</si>
  <si>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</si>
  <si>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</si>
  <si>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</si>
  <si>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</si>
  <si>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</si>
  <si>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</si>
  <si>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</si>
  <si>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</si>
  <si>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</si>
  <si>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</si>
  <si>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</si>
  <si>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</si>
  <si>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</si>
  <si>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</si>
  <si>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</si>
  <si>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</si>
  <si>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</si>
  <si>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</si>
  <si>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</si>
  <si>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</si>
  <si>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</si>
  <si>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</si>
  <si>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</si>
  <si>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</si>
  <si>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</si>
  <si>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</si>
  <si>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</si>
  <si>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</si>
  <si>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</si>
  <si>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</si>
  <si>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</si>
  <si>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</si>
  <si>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</si>
  <si>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</si>
  <si>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</si>
  <si>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</si>
  <si>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</si>
  <si>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</si>
  <si>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</si>
  <si>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</si>
  <si>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</si>
  <si>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</si>
  <si>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</si>
  <si>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</si>
  <si>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</si>
  <si>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</si>
  <si>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</si>
  <si>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</si>
  <si>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</si>
  <si>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</si>
  <si>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</si>
  <si>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государственную регистрацию средства массовой информации, за внесение изменений в запись о регистрации средства массовой информации (в том числе связанных с изменением тематики или специализации), продукция которого предназначена для распространения преимущественно на территории субъекта Российской Федерации, территории муниципального образования</t>
  </si>
  <si>
    <t xml:space="preserve"> 000 1080713001 0000 110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</si>
  <si>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</si>
  <si>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</si>
  <si>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</si>
  <si>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</si>
  <si>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</si>
  <si>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</si>
  <si>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</si>
  <si>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</si>
  <si>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</si>
  <si>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</si>
  <si>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</si>
  <si>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</si>
  <si>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</si>
  <si>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</si>
  <si>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</si>
  <si>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</si>
  <si>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</si>
  <si>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</si>
  <si>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</si>
  <si>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</si>
  <si>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</si>
  <si>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</si>
  <si>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</si>
  <si>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</si>
  <si>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</si>
  <si>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</si>
  <si>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</si>
  <si>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</si>
  <si>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</si>
  <si>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</si>
  <si>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</si>
  <si>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</si>
  <si>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</si>
  <si>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</si>
  <si>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</si>
  <si>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</si>
  <si>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</si>
  <si>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</si>
  <si>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</si>
  <si>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</si>
  <si>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</si>
  <si>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</si>
  <si>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</si>
  <si>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</si>
  <si>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</si>
  <si>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</si>
  <si>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</si>
  <si>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</si>
  <si>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</si>
  <si>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</si>
  <si>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</si>
  <si>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</si>
  <si>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</si>
  <si>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</si>
  <si>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</si>
  <si>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</si>
  <si>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</si>
  <si>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</si>
  <si>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</si>
  <si>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</si>
  <si>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</si>
  <si>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</si>
  <si>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</si>
  <si>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</si>
  <si>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</si>
  <si>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</si>
  <si>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</si>
  <si>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</si>
  <si>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</si>
  <si>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</si>
  <si>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</si>
  <si>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</si>
  <si>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</si>
  <si>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</si>
  <si>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</si>
  <si>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</si>
  <si>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</si>
  <si>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</si>
  <si>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</si>
  <si>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</si>
  <si>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</si>
  <si>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</si>
  <si>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</si>
  <si>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</si>
  <si>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</si>
  <si>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</si>
  <si>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</si>
  <si>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</si>
  <si>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</si>
  <si>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</si>
  <si>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</si>
  <si>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</si>
  <si>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</si>
  <si>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</si>
  <si>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</si>
  <si>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</si>
  <si>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</si>
  <si>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</si>
  <si>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</si>
  <si>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000 1160112001 0000 140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</si>
  <si>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</si>
  <si>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000 1160112301 0000 140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</si>
  <si>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</si>
  <si>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</si>
  <si>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</si>
  <si>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</si>
  <si>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</si>
  <si>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</si>
  <si>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</si>
  <si>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</si>
  <si>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</si>
  <si>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</si>
  <si>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</si>
  <si>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</si>
  <si>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</si>
  <si>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</si>
  <si>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</si>
  <si>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</si>
  <si>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</si>
  <si>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</si>
  <si>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</si>
  <si>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</si>
  <si>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</si>
  <si>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</si>
  <si>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</si>
  <si>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</si>
  <si>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</si>
  <si>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</si>
  <si>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</si>
  <si>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</si>
  <si>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</si>
  <si>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</si>
  <si>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</si>
  <si>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</si>
  <si>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</si>
  <si>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</si>
  <si>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</si>
  <si>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</si>
  <si>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</si>
  <si>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</si>
  <si>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</si>
  <si>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</si>
  <si>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</si>
  <si>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</si>
  <si>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</si>
  <si>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</si>
  <si>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</si>
  <si>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</si>
  <si>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</si>
  <si>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</si>
  <si>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</si>
  <si>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</si>
  <si>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Прочие неналоговые доходы в части невыясненных поступлений, по которым не осуществлен возврат (уточнение) не позднее трех лет со дня их зачисления на единый счет соответствующего бюджета бюджетной системы Российской Федерации</t>
  </si>
  <si>
    <t xml:space="preserve"> 000 1171600000 0000 180</t>
  </si>
  <si>
    <t xml:space="preserve">  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</si>
  <si>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 xml:space="preserve"> 000 1171600005 0000 180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</si>
  <si>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</si>
  <si>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</si>
  <si>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</si>
  <si>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</si>
  <si>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</si>
  <si>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</si>
  <si>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</si>
  <si>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</si>
  <si>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</si>
  <si>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</si>
  <si>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</si>
  <si>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</si>
  <si>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</si>
  <si>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</si>
  <si>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</si>
  <si>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</si>
  <si>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</si>
  <si>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</si>
  <si>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</si>
  <si>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</si>
  <si>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</si>
  <si>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</si>
  <si>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</si>
  <si>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</si>
  <si>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</si>
  <si>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</si>
  <si>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</si>
  <si>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</si>
  <si>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</si>
  <si>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000 2022509700 0000 150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</si>
  <si>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</si>
  <si>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</si>
  <si>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</si>
  <si>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</si>
  <si>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</si>
  <si>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</si>
  <si>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</si>
  <si>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</si>
  <si>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</si>
  <si>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</si>
  <si>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</si>
  <si>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</si>
  <si>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</si>
  <si>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</si>
  <si>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</si>
  <si>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</si>
  <si>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</si>
  <si>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</si>
  <si>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</si>
  <si>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</si>
  <si>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</si>
  <si>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</si>
  <si>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</si>
  <si>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</si>
  <si>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</si>
  <si>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</si>
  <si>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</si>
  <si>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</si>
  <si>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</si>
  <si>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</si>
  <si>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</si>
  <si>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</si>
  <si>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</si>
  <si>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</si>
  <si>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</si>
  <si>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</si>
  <si>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</si>
  <si>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</si>
  <si>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</si>
  <si>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</si>
  <si>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</si>
  <si>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</si>
  <si>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</si>
  <si>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</si>
  <si>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</si>
  <si>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</si>
  <si>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</si>
  <si>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</si>
  <si>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</si>
  <si>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</si>
  <si>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</si>
  <si>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</si>
  <si>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</si>
  <si>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</si>
  <si>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</si>
  <si>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</si>
  <si>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</si>
  <si>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000 2180500005 0000 150</t>
  </si>
  <si>
    <t xml:space="preserve">  Доходы бюджетов муниципальных районов от возврата иными организациями остатков субсидий прошлых лет</t>
  </si>
  <si>
    <t xml:space="preserve"> 000 2180503005 0000 150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</si>
  <si>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</si>
  <si>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000 2186001005 0000 150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</si>
  <si>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</si>
  <si>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</si>
  <si>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</si>
  <si>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</si>
  <si>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субвенций на проведение Всероссийской переписи населения 2020 года из бюджетов муниципальных районов</t>
  </si>
  <si>
    <t xml:space="preserve"> 000 2193546905 0000 150</t>
  </si>
  <si>
    <t xml:space="preserve">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</si>
  <si>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 xml:space="preserve"> 000 2194530305 0000 150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</si>
  <si>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</si>
  <si>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</si>
  <si>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</si>
  <si>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</si>
  <si>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</si>
  <si>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</si>
  <si>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</si>
  <si>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</si>
  <si>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</si>
  <si>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</si>
  <si>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</si>
  <si>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</si>
  <si>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</si>
  <si>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</si>
  <si>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</si>
  <si>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</si>
  <si>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</si>
  <si>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</si>
  <si>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</si>
  <si>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</si>
  <si>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</si>
  <si>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</si>
  <si>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</si>
  <si>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</si>
  <si>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</si>
  <si>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</si>
  <si>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</si>
  <si>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000 0103 0000000000 122</t>
  </si>
  <si>
    <t xml:space="preserve">  
Иные выплаты государственных (муниципальных) органов привлекаемым лицам
</t>
  </si>
  <si>
    <t xml:space="preserve"> 000 0103 0000000000 123</t>
  </si>
  <si>
    <t xml:space="preserve"> 000 0103 0000000000 129</t>
  </si>
  <si>
    <t xml:space="preserve">  
Закупка товаров, работ и услуг для обеспечения государственных (муниципальных) нужд
</t>
  </si>
  <si>
    <t xml:space="preserve"> 000 0103 0000000000 200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</si>
  <si>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</si>
  <si>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000 0103 0000000000 240</t>
  </si>
  <si>
    <t xml:space="preserve">  
Прочая закупка товаров, работ и услуг
</t>
  </si>
  <si>
    <t xml:space="preserve"> 000 0103 0000000000 244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</si>
  <si>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</si>
  <si>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</si>
  <si>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</si>
  <si>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</si>
  <si>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</si>
  <si>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</si>
  <si>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</si>
  <si>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</si>
  <si>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</si>
  <si>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</si>
  <si>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
Иные бюджетные ассигнования
</t>
  </si>
  <si>
    <t xml:space="preserve"> 000 0104 0000000000 800</t>
  </si>
  <si>
    <t xml:space="preserve">  
Уплата налогов, сборов и иных платежей
</t>
  </si>
  <si>
    <t xml:space="preserve"> 000 0104 0000000000 850</t>
  </si>
  <si>
    <t xml:space="preserve">  
Уплата налога на имущество организаций и земельного налога
</t>
  </si>
  <si>
    <t xml:space="preserve"> 000 0104 0000000000 851</t>
  </si>
  <si>
    <t xml:space="preserve">  
Уплата прочих налогов, сборов
</t>
  </si>
  <si>
    <t xml:space="preserve"> 000 0104 0000000000 852</t>
  </si>
  <si>
    <t xml:space="preserve">  
Уплата иных платежей
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</si>
  <si>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</si>
  <si>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</si>
  <si>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</si>
  <si>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</si>
  <si>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</si>
  <si>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</si>
  <si>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</si>
  <si>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</si>
  <si>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</si>
  <si>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</si>
  <si>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</si>
  <si>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</si>
  <si>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</si>
  <si>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</si>
  <si>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</si>
  <si>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</si>
  <si>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</si>
  <si>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 xml:space="preserve"> 000 0106 0000000000 853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</si>
  <si>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</si>
  <si>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</si>
  <si>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</si>
  <si>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</si>
  <si>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</si>
  <si>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</si>
  <si>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</si>
  <si>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</si>
  <si>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 
Расходы на выплаты персоналу казенных учреждений
</t>
  </si>
  <si>
    <t xml:space="preserve"> 000 0113 0000000000 110</t>
  </si>
  <si>
    <t xml:space="preserve">  
Фонд оплаты труда учреждений
</t>
  </si>
  <si>
    <t xml:space="preserve"> 000 0113 0000000000 111</t>
  </si>
  <si>
    <t xml:space="preserve">  
Иные выплаты персоналу учреждений, за исключением фонда оплаты труда
</t>
  </si>
  <si>
    <t xml:space="preserve"> 000 0113 0000000000 112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</si>
  <si>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</si>
  <si>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</si>
  <si>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</si>
  <si>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</si>
  <si>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</si>
  <si>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 
Закупка энергетических ресурсов
</t>
  </si>
  <si>
    <t xml:space="preserve"> 000 0113 0000000000 247</t>
  </si>
  <si>
    <t xml:space="preserve">  
Социальное обеспечение и иные выплаты населению
</t>
  </si>
  <si>
    <t xml:space="preserve"> 000 0113 0000000000 300</t>
  </si>
  <si>
    <t xml:space="preserve">  
Премии и гранты
</t>
  </si>
  <si>
    <t xml:space="preserve"> 000 0113 0000000000 350</t>
  </si>
  <si>
    <t xml:space="preserve">  
Иные выплаты населению
</t>
  </si>
  <si>
    <t xml:space="preserve"> 000 0113 0000000000 360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</si>
  <si>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</si>
  <si>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000 0113 0000000000 600</t>
  </si>
  <si>
    <t xml:space="preserve">  
Субсидии бюджетным учреждениям
</t>
  </si>
  <si>
    <t xml:space="preserve"> 000 0113 0000000000 610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</si>
  <si>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</si>
  <si>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000 0113 0000000000 611</t>
  </si>
  <si>
    <t xml:space="preserve"> 000 0113 0000000000 800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</si>
  <si>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</si>
  <si>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000 0113 0000000000 810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</si>
  <si>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</si>
  <si>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000 0113 0000000000 811</t>
  </si>
  <si>
    <t xml:space="preserve">  
Исполнение судебных актов
</t>
  </si>
  <si>
    <t xml:space="preserve"> 000 0113 0000000000 830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</si>
  <si>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</si>
  <si>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</si>
  <si>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</si>
  <si>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</si>
  <si>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</si>
  <si>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</si>
  <si>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</si>
  <si>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</si>
  <si>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</si>
  <si>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</si>
  <si>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</si>
  <si>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</si>
  <si>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</si>
  <si>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
Транспорт
</t>
  </si>
  <si>
    <t xml:space="preserve"> 000 0408 0000000000 000</t>
  </si>
  <si>
    <t xml:space="preserve">  
Межбюджетные трансферты
</t>
  </si>
  <si>
    <t xml:space="preserve"> 000 0408 0000000000 500</t>
  </si>
  <si>
    <t xml:space="preserve">  
Иные межбюджетные трансферты
</t>
  </si>
  <si>
    <t xml:space="preserve"> 000 0408 0000000000 540</t>
  </si>
  <si>
    <t xml:space="preserve"> 000 0408 0000000000 800</t>
  </si>
  <si>
    <t xml:space="preserve"> 000 0408 0000000000 810</t>
  </si>
  <si>
    <t xml:space="preserve"> 000 0408 0000000000 811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</si>
  <si>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</si>
  <si>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</si>
  <si>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</si>
  <si>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</si>
  <si>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</si>
  <si>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000 0409 0000000000 500</t>
  </si>
  <si>
    <t xml:space="preserve"> 000 0409 0000000000 540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</si>
  <si>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</si>
  <si>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</si>
  <si>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</si>
  <si>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</si>
  <si>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</si>
  <si>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 
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</si>
  <si>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 000 0412 0000000000 245</t>
  </si>
  <si>
    <t xml:space="preserve"> 000 0412 0000000000 800</t>
  </si>
  <si>
    <t xml:space="preserve"> 000 0412 0000000000 810</t>
  </si>
  <si>
    <t xml:space="preserve"> 000 0412 0000000000 811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</si>
  <si>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</si>
  <si>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 xml:space="preserve"> 000 0412 0000000000 813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</si>
  <si>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</si>
  <si>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</si>
  <si>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</si>
  <si>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</si>
  <si>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</si>
  <si>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</si>
  <si>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 
Закупка товаров, работ, услуг в целях капитального ремонта государственного (муниципального) имущества
</t>
  </si>
  <si>
    <t xml:space="preserve"> 000 0501 0000000000 243</t>
  </si>
  <si>
    <t xml:space="preserve"> 000 0501 0000000000 244</t>
  </si>
  <si>
    <t xml:space="preserve"> 000 0501 0000000000 247</t>
  </si>
  <si>
    <t xml:space="preserve">  
Капитальные вложения в объекты государственной (муниципальной) собственности
</t>
  </si>
  <si>
    <t xml:space="preserve"> 000 0501 0000000000 400</t>
  </si>
  <si>
    <t xml:space="preserve">  
Бюджетные инвестиции
</t>
  </si>
  <si>
    <t xml:space="preserve"> 000 0501 0000000000 410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</si>
  <si>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</si>
  <si>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000 0501 0000000000 414</t>
  </si>
  <si>
    <t xml:space="preserve"> 000 0501 0000000000 800</t>
  </si>
  <si>
    <t xml:space="preserve"> 000 0501 0000000000 810</t>
  </si>
  <si>
    <t xml:space="preserve"> 000 0501 0000000000 811</t>
  </si>
  <si>
    <t xml:space="preserve"> 000 0501 0000000000 830</t>
  </si>
  <si>
    <t xml:space="preserve"> 000 0501 0000000000 831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</si>
  <si>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</si>
  <si>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</si>
  <si>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</si>
  <si>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</si>
  <si>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</si>
  <si>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000 0502 0000000000 245</t>
  </si>
  <si>
    <t xml:space="preserve"> 000 0502 0000000000 247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</si>
  <si>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</si>
  <si>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</si>
  <si>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</si>
  <si>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</si>
  <si>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</si>
  <si>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</si>
  <si>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</si>
  <si>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</si>
  <si>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</si>
  <si>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</si>
  <si>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</si>
  <si>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</si>
  <si>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</si>
  <si>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</si>
  <si>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</si>
  <si>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</si>
  <si>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</si>
  <si>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</si>
  <si>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</si>
  <si>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000 0503 0000000000 800</t>
  </si>
  <si>
    <t xml:space="preserve"> 000 0503 0000000000 850</t>
  </si>
  <si>
    <t xml:space="preserve"> 000 0503 0000000000 853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</si>
  <si>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</si>
  <si>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</si>
  <si>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</si>
  <si>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</si>
  <si>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</si>
  <si>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</si>
  <si>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</si>
  <si>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000 0701 0000000000 112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</si>
  <si>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</si>
  <si>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</si>
  <si>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</si>
  <si>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000 0701 0000000000 243</t>
  </si>
  <si>
    <t xml:space="preserve"> 000 0701 0000000000 244</t>
  </si>
  <si>
    <t xml:space="preserve"> 000 0701 0000000000 247</t>
  </si>
  <si>
    <t xml:space="preserve"> 000 0701 0000000000 800</t>
  </si>
  <si>
    <t xml:space="preserve"> 000 0701 0000000000 850</t>
  </si>
  <si>
    <t xml:space="preserve"> 000 0701 0000000000 851</t>
  </si>
  <si>
    <t xml:space="preserve"> 000 0701 0000000000 852</t>
  </si>
  <si>
    <t xml:space="preserve"> 000 0701 0000000000 853</t>
  </si>
  <si>
    <t xml:space="preserve">  
Общее образование
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</si>
  <si>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</si>
  <si>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</si>
  <si>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</si>
  <si>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</si>
  <si>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000 0702 0000000000 112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</si>
  <si>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</si>
  <si>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</si>
  <si>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</si>
  <si>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000 0702 0000000000 243</t>
  </si>
  <si>
    <t xml:space="preserve"> 000 0702 0000000000 244</t>
  </si>
  <si>
    <t xml:space="preserve"> 000 0702 0000000000 247</t>
  </si>
  <si>
    <t xml:space="preserve"> 000 0702 0000000000 300</t>
  </si>
  <si>
    <t xml:space="preserve">  
Социальные выплаты гражданам, кроме публичных нормативных социальных выплат
</t>
  </si>
  <si>
    <t xml:space="preserve"> 000 0702 0000000000 320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</si>
  <si>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</si>
  <si>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000 0702 0000000000 321</t>
  </si>
  <si>
    <t xml:space="preserve"> 000 0702 0000000000 600</t>
  </si>
  <si>
    <t xml:space="preserve"> 000 0702 0000000000 610</t>
  </si>
  <si>
    <t xml:space="preserve"> 000 0702 0000000000 611</t>
  </si>
  <si>
    <t xml:space="preserve">  
Субсидии бюджетным учреждениям на иные цели
</t>
  </si>
  <si>
    <t xml:space="preserve"> 000 0702 0000000000 612</t>
  </si>
  <si>
    <t xml:space="preserve">  
Субсидии автономным учреждениям
</t>
  </si>
  <si>
    <t xml:space="preserve"> 000 0702 0000000000 620</t>
  </si>
  <si>
    <t xml:space="preserve">  
Субсидии автономным учреждениям на иные цели
</t>
  </si>
  <si>
    <t xml:space="preserve"> 000 0702 0000000000 622</t>
  </si>
  <si>
    <t xml:space="preserve"> 000 0702 0000000000 800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</si>
  <si>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</si>
  <si>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</si>
  <si>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</si>
  <si>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</si>
  <si>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
Дополнительное образование детей
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</si>
  <si>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</si>
  <si>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</si>
  <si>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</si>
  <si>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</si>
  <si>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000 0703 0000000000 112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</si>
  <si>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</si>
  <si>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</si>
  <si>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</si>
  <si>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000 0703 0000000000 243</t>
  </si>
  <si>
    <t xml:space="preserve"> 000 0703 0000000000 244</t>
  </si>
  <si>
    <t xml:space="preserve"> 000 0703 0000000000 247</t>
  </si>
  <si>
    <t xml:space="preserve"> 000 0703 0000000000 600</t>
  </si>
  <si>
    <t xml:space="preserve"> 000 0703 0000000000 610</t>
  </si>
  <si>
    <t xml:space="preserve">  
Гранты в форме субсидии бюджетным учреждениям
</t>
  </si>
  <si>
    <t xml:space="preserve"> 000 0703 0000000000 613</t>
  </si>
  <si>
    <t xml:space="preserve"> 000 0703 0000000000 620</t>
  </si>
  <si>
    <t xml:space="preserve">  
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</si>
  <si>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000 0703 0000000000 621</t>
  </si>
  <si>
    <t xml:space="preserve"> 000 0703 0000000000 622</t>
  </si>
  <si>
    <t xml:space="preserve">  
Гранты в форме субсидии автономным учреждениям
</t>
  </si>
  <si>
    <t xml:space="preserve"> 000 0703 0000000000 623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</si>
  <si>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</si>
  <si>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000 0703 0000000000 630</t>
  </si>
  <si>
    <t xml:space="preserve">  
Субсидии (гранты в форме субсидий), не подлежащие казначейскому сопровождению
</t>
  </si>
  <si>
    <t xml:space="preserve"> 000 0703 0000000000 633</t>
  </si>
  <si>
    <t xml:space="preserve"> 000 0703 0000000000 800</t>
  </si>
  <si>
    <t xml:space="preserve"> 000 0703 0000000000 810</t>
  </si>
  <si>
    <t xml:space="preserve"> 000 0703 0000000000 813</t>
  </si>
  <si>
    <t xml:space="preserve"> 000 0703 0000000000 850</t>
  </si>
  <si>
    <t xml:space="preserve"> 000 0703 0000000000 851</t>
  </si>
  <si>
    <t xml:space="preserve"> 000 0703 0000000000 852</t>
  </si>
  <si>
    <t xml:space="preserve"> 000 0703 0000000000 853</t>
  </si>
  <si>
    <t xml:space="preserve">  
Профессиональная подготовка, переподготовка и повышение квалификации
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</si>
  <si>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</si>
  <si>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</si>
  <si>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</si>
  <si>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</si>
  <si>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 
Молодежная политика
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</si>
  <si>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</si>
  <si>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</si>
  <si>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</si>
  <si>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</si>
  <si>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</si>
  <si>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</si>
  <si>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</si>
  <si>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</si>
  <si>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000 0707 0000000000 621</t>
  </si>
  <si>
    <t xml:space="preserve"> 000 0707 0000000000 622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</si>
  <si>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</si>
  <si>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</si>
  <si>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</si>
  <si>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</si>
  <si>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</si>
  <si>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</si>
  <si>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</si>
  <si>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</si>
  <si>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</si>
  <si>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</si>
  <si>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</si>
  <si>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</si>
  <si>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</si>
  <si>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</si>
  <si>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</si>
  <si>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</si>
  <si>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</si>
  <si>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</si>
  <si>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</si>
  <si>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</si>
  <si>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</si>
  <si>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</si>
  <si>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</si>
  <si>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</si>
  <si>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</si>
  <si>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</si>
  <si>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</si>
  <si>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</si>
  <si>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</si>
  <si>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000 0801 0000000000 243</t>
  </si>
  <si>
    <t xml:space="preserve"> 000 0801 0000000000 244</t>
  </si>
  <si>
    <t xml:space="preserve"> 000 0801 0000000000 247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</si>
  <si>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</si>
  <si>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</si>
  <si>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</si>
  <si>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</si>
  <si>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000 0801 0000000000 800</t>
  </si>
  <si>
    <t xml:space="preserve"> 000 0801 0000000000 850</t>
  </si>
  <si>
    <t xml:space="preserve"> 000 0801 0000000000 851</t>
  </si>
  <si>
    <t xml:space="preserve"> 000 0801 0000000000 853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</si>
  <si>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</si>
  <si>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</si>
  <si>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</si>
  <si>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</si>
  <si>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</si>
  <si>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</si>
  <si>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</si>
  <si>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</si>
  <si>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000 0804 0000000000 244</t>
  </si>
  <si>
    <t xml:space="preserve"> 000 0804 0000000000 247</t>
  </si>
  <si>
    <t xml:space="preserve"> 000 0804 0000000000 800</t>
  </si>
  <si>
    <t xml:space="preserve"> 000 0804 0000000000 850</t>
  </si>
  <si>
    <t xml:space="preserve"> 000 0804 0000000000 851</t>
  </si>
  <si>
    <t xml:space="preserve"> 000 0804 0000000000 852</t>
  </si>
  <si>
    <t xml:space="preserve"> 000 0804 0000000000 853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</si>
  <si>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</si>
  <si>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</si>
  <si>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</si>
  <si>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</si>
  <si>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000 1001 0000000000 200</t>
  </si>
  <si>
    <t xml:space="preserve"> 000 1001 0000000000 240</t>
  </si>
  <si>
    <t xml:space="preserve"> 000 1001 0000000000 244</t>
  </si>
  <si>
    <t xml:space="preserve"> 000 1001 0000000000 300</t>
  </si>
  <si>
    <t xml:space="preserve"> 000 1001 0000000000 320</t>
  </si>
  <si>
    <t xml:space="preserve"> 000 1001 0000000000 321</t>
  </si>
  <si>
    <t xml:space="preserve">  
Социальное обеспечение населения
</t>
  </si>
  <si>
    <t xml:space="preserve"> 000 1003 0000000000 000</t>
  </si>
  <si>
    <t xml:space="preserve"> 000 1003 0000000000 100</t>
  </si>
  <si>
    <t xml:space="preserve"> 000 1003 0000000000 110</t>
  </si>
  <si>
    <t xml:space="preserve"> 000 1003 0000000000 112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</si>
  <si>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</si>
  <si>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</si>
  <si>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</si>
  <si>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</si>
  <si>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000 1003 0000000000 360</t>
  </si>
  <si>
    <t xml:space="preserve"> 000 1003 0000000000 600</t>
  </si>
  <si>
    <t xml:space="preserve"> 000 1003 0000000000 610</t>
  </si>
  <si>
    <t xml:space="preserve"> 000 1003 0000000000 612</t>
  </si>
  <si>
    <t xml:space="preserve"> 000 1003 0000000000 800</t>
  </si>
  <si>
    <t xml:space="preserve"> 000 1003 0000000000 810</t>
  </si>
  <si>
    <t xml:space="preserve"> 000 1003 0000000000 811</t>
  </si>
  <si>
    <t xml:space="preserve">  
Охрана семьи и детства
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</si>
  <si>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</si>
  <si>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</si>
  <si>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</si>
  <si>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</si>
  <si>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</si>
  <si>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</si>
  <si>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</si>
  <si>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</si>
  <si>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</si>
  <si>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</si>
  <si>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000 1004 0000000000 412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</si>
  <si>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</si>
  <si>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</si>
  <si>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</si>
  <si>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</si>
  <si>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000 1101 0000000000 100</t>
  </si>
  <si>
    <t xml:space="preserve"> 000 1101 0000000000 110</t>
  </si>
  <si>
    <t xml:space="preserve"> 000 1101 0000000000 111</t>
  </si>
  <si>
    <t xml:space="preserve"> 000 1101 0000000000 119</t>
  </si>
  <si>
    <t xml:space="preserve"> 000 1101 0000000000 200</t>
  </si>
  <si>
    <t xml:space="preserve"> 000 1101 0000000000 240</t>
  </si>
  <si>
    <t xml:space="preserve"> 000 1101 0000000000 243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</si>
  <si>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</si>
  <si>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</si>
  <si>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</si>
  <si>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</si>
  <si>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
Массовый спорт
</t>
  </si>
  <si>
    <t xml:space="preserve"> 000 1102 0000000000 000</t>
  </si>
  <si>
    <t xml:space="preserve"> 000 1102 0000000000 600</t>
  </si>
  <si>
    <t xml:space="preserve"> 000 1102 0000000000 610</t>
  </si>
  <si>
    <t xml:space="preserve"> 000 1102 0000000000 611</t>
  </si>
  <si>
    <t xml:space="preserve">  
СРЕДСТВА МАССОВОЙ ИНФОРМАЦИИ
</t>
  </si>
  <si>
    <t xml:space="preserve"> 000 1200 0000000000 000</t>
  </si>
  <si>
    <t xml:space="preserve">  
Телевидение и радиовещание
</t>
  </si>
  <si>
    <t xml:space="preserve"> 000 1201 0000000000 000</t>
  </si>
  <si>
    <t xml:space="preserve"> 000 1201 0000000000 600</t>
  </si>
  <si>
    <t xml:space="preserve"> 000 1201 0000000000 610</t>
  </si>
  <si>
    <t xml:space="preserve"> 000 1201 0000000000 611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</si>
  <si>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</si>
  <si>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</si>
  <si>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</si>
  <si>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</si>
  <si>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</si>
  <si>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</si>
  <si>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</si>
  <si>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</si>
  <si>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</si>
  <si>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</si>
  <si>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</si>
  <si>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</si>
  <si>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</si>
  <si>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</si>
  <si>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</si>
  <si>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</si>
  <si>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</si>
  <si>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</si>
  <si>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</si>
  <si>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</si>
  <si>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</si>
  <si>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</si>
  <si>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</si>
  <si>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</si>
  <si>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</si>
  <si>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</si>
  <si>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</si>
  <si>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</si>
  <si>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</si>
  <si>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</si>
  <si>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</si>
  <si>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</si>
  <si>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</si>
  <si>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</si>
  <si>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</si>
  <si>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</si>
  <si>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</si>
  <si>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Оценка ожидаемого исполнения районного бюджета за 2022 год</t>
  </si>
  <si>
    <t>Утвержденные бюджетные назначениябюджеты муниципальных районов</t>
  </si>
</sst>
</file>

<file path=xl/styles.xml><?xml version="1.0" encoding="utf-8"?>
<styleSheet xmlns="http://schemas.openxmlformats.org/spreadsheetml/2006/main">
  <numFmts count="1">
    <numFmt numFmtId="164" formatCode="dd\.mm\.yyyy"/>
  </numFmts>
  <fonts count="14">
    <font>
      <sz val="11"/>
      <name val="Calibri"/>
      <family val="2"/>
      <charset val="1"/>
    </font>
    <font>
      <sz val="11"/>
      <color rgb="FF000000"/>
      <name val="Calibri"/>
      <charset val="1"/>
    </font>
    <font>
      <sz val="8"/>
      <color rgb="FF000000"/>
      <name val="Arial"/>
      <charset val="1"/>
    </font>
    <font>
      <b/>
      <sz val="8"/>
      <color rgb="FF000000"/>
      <name val="Arial"/>
      <charset val="1"/>
    </font>
    <font>
      <sz val="10"/>
      <color rgb="FF000000"/>
      <name val="Arial"/>
      <charset val="1"/>
    </font>
    <font>
      <sz val="11"/>
      <color rgb="FF000000"/>
      <name val="Times New Roman"/>
      <charset val="1"/>
    </font>
    <font>
      <b/>
      <i/>
      <sz val="8"/>
      <color rgb="FF000000"/>
      <name val="Arial"/>
      <charset val="1"/>
    </font>
    <font>
      <sz val="11"/>
      <color rgb="FF000000"/>
      <name val="Arial"/>
      <charset val="1"/>
    </font>
    <font>
      <b/>
      <sz val="11"/>
      <color rgb="FF000000"/>
      <name val="Arial"/>
      <charset val="1"/>
    </font>
    <font>
      <sz val="6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sz val="9"/>
      <color rgb="FF000000"/>
      <name val="Arial"/>
      <charset val="1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86">
    <xf numFmtId="0" fontId="0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2" fillId="0" borderId="1"/>
    <xf numFmtId="0" fontId="2" fillId="0" borderId="2">
      <alignment horizontal="left" wrapText="1"/>
    </xf>
    <xf numFmtId="0" fontId="3" fillId="0" borderId="3">
      <alignment horizontal="left" wrapText="1"/>
    </xf>
    <xf numFmtId="0" fontId="3" fillId="0" borderId="1"/>
    <xf numFmtId="0" fontId="2" fillId="0" borderId="4">
      <alignment horizontal="left" wrapText="1" indent="1"/>
    </xf>
    <xf numFmtId="0" fontId="2" fillId="0" borderId="5">
      <alignment horizontal="left" wrapText="1"/>
    </xf>
    <xf numFmtId="0" fontId="2" fillId="0" borderId="5">
      <alignment horizontal="left" wrapText="1" indent="3"/>
    </xf>
    <xf numFmtId="0" fontId="4" fillId="0" borderId="6"/>
    <xf numFmtId="0" fontId="2" fillId="0" borderId="0">
      <alignment horizontal="center" wrapText="1"/>
    </xf>
    <xf numFmtId="49" fontId="2" fillId="0" borderId="1">
      <alignment horizontal="left"/>
    </xf>
    <xf numFmtId="49" fontId="2" fillId="0" borderId="7">
      <alignment horizontal="center" wrapText="1"/>
    </xf>
    <xf numFmtId="49" fontId="2" fillId="0" borderId="7">
      <alignment horizontal="center"/>
    </xf>
    <xf numFmtId="0" fontId="3" fillId="0" borderId="0">
      <alignment horizontal="center"/>
    </xf>
    <xf numFmtId="49" fontId="2" fillId="0" borderId="8">
      <alignment horizontal="center"/>
    </xf>
    <xf numFmtId="49" fontId="2" fillId="0" borderId="9">
      <alignment horizontal="center"/>
    </xf>
    <xf numFmtId="0" fontId="2" fillId="0" borderId="2">
      <alignment horizontal="left" wrapText="1" indent="1"/>
    </xf>
    <xf numFmtId="0" fontId="2" fillId="0" borderId="10">
      <alignment horizontal="left" wrapText="1"/>
    </xf>
    <xf numFmtId="0" fontId="2" fillId="0" borderId="10">
      <alignment horizontal="left" wrapText="1" indent="3"/>
    </xf>
    <xf numFmtId="0" fontId="4" fillId="0" borderId="11"/>
    <xf numFmtId="0" fontId="4" fillId="0" borderId="9"/>
    <xf numFmtId="0" fontId="3" fillId="0" borderId="12">
      <alignment horizontal="center" vertical="center" textRotation="90" wrapText="1"/>
    </xf>
    <xf numFmtId="0" fontId="3" fillId="0" borderId="6">
      <alignment horizontal="center" vertical="center" textRotation="90" wrapText="1"/>
    </xf>
    <xf numFmtId="0" fontId="2" fillId="0" borderId="0">
      <alignment vertical="center"/>
    </xf>
    <xf numFmtId="0" fontId="3" fillId="0" borderId="1">
      <alignment horizontal="center" vertical="center" textRotation="90" wrapText="1"/>
    </xf>
    <xf numFmtId="0" fontId="3" fillId="0" borderId="6">
      <alignment horizontal="center" vertical="center" textRotation="90"/>
    </xf>
    <xf numFmtId="0" fontId="3" fillId="0" borderId="1">
      <alignment horizontal="center" vertical="center" textRotation="90"/>
    </xf>
    <xf numFmtId="0" fontId="3" fillId="0" borderId="12">
      <alignment horizontal="center" vertical="center" textRotation="90"/>
    </xf>
    <xf numFmtId="0" fontId="4" fillId="0" borderId="1"/>
    <xf numFmtId="0" fontId="3" fillId="0" borderId="13">
      <alignment horizontal="center" vertical="center" textRotation="90"/>
    </xf>
    <xf numFmtId="0" fontId="5" fillId="0" borderId="1">
      <alignment wrapText="1"/>
    </xf>
    <xf numFmtId="0" fontId="5" fillId="0" borderId="6">
      <alignment wrapText="1"/>
    </xf>
    <xf numFmtId="0" fontId="2" fillId="0" borderId="13">
      <alignment horizontal="center" vertical="top" wrapText="1"/>
    </xf>
    <xf numFmtId="0" fontId="3" fillId="0" borderId="14"/>
    <xf numFmtId="49" fontId="6" fillId="0" borderId="15">
      <alignment horizontal="left" vertical="center" wrapText="1"/>
    </xf>
    <xf numFmtId="49" fontId="2" fillId="0" borderId="16">
      <alignment horizontal="left" vertical="center" wrapText="1" indent="3"/>
    </xf>
    <xf numFmtId="49" fontId="2" fillId="0" borderId="17">
      <alignment horizontal="left" vertical="center" wrapText="1" indent="4"/>
    </xf>
    <xf numFmtId="49" fontId="2" fillId="0" borderId="15">
      <alignment horizontal="left" vertical="center" wrapText="1" indent="4"/>
    </xf>
    <xf numFmtId="49" fontId="2" fillId="0" borderId="18">
      <alignment horizontal="left" vertical="center" wrapText="1" indent="4"/>
    </xf>
    <xf numFmtId="0" fontId="6" fillId="0" borderId="14">
      <alignment horizontal="left" vertical="center" wrapText="1"/>
    </xf>
    <xf numFmtId="49" fontId="2" fillId="0" borderId="6">
      <alignment horizontal="left" vertical="center" wrapText="1" indent="4"/>
    </xf>
    <xf numFmtId="49" fontId="2" fillId="0" borderId="0">
      <alignment horizontal="left" vertical="center" wrapText="1" indent="4"/>
    </xf>
    <xf numFmtId="49" fontId="2" fillId="0" borderId="1">
      <alignment horizontal="left" vertical="center" wrapText="1" indent="4"/>
    </xf>
    <xf numFmtId="0" fontId="6" fillId="0" borderId="19">
      <alignment horizontal="left" vertical="center" wrapText="1"/>
    </xf>
    <xf numFmtId="49" fontId="2" fillId="0" borderId="20">
      <alignment horizontal="left" vertical="center" wrapText="1" indent="3"/>
    </xf>
    <xf numFmtId="49" fontId="2" fillId="0" borderId="21">
      <alignment horizontal="left" vertical="center" wrapText="1" indent="4"/>
    </xf>
    <xf numFmtId="49" fontId="2" fillId="0" borderId="22">
      <alignment horizontal="left" vertical="center" wrapText="1" indent="4"/>
    </xf>
    <xf numFmtId="49" fontId="2" fillId="0" borderId="23">
      <alignment horizontal="left" vertical="center" wrapText="1" indent="4"/>
    </xf>
    <xf numFmtId="49" fontId="6" fillId="0" borderId="19">
      <alignment horizontal="left" vertical="center" wrapText="1"/>
    </xf>
    <xf numFmtId="49" fontId="3" fillId="0" borderId="24">
      <alignment horizontal="center"/>
    </xf>
    <xf numFmtId="49" fontId="3" fillId="0" borderId="25">
      <alignment horizontal="center" vertical="center" wrapText="1"/>
    </xf>
    <xf numFmtId="49" fontId="2" fillId="0" borderId="26">
      <alignment horizontal="center" vertical="center" wrapText="1"/>
    </xf>
    <xf numFmtId="49" fontId="2" fillId="0" borderId="7">
      <alignment horizontal="center" vertical="center" wrapText="1"/>
    </xf>
    <xf numFmtId="49" fontId="2" fillId="0" borderId="25">
      <alignment horizontal="center" vertical="center" wrapText="1"/>
    </xf>
    <xf numFmtId="49" fontId="2" fillId="0" borderId="27">
      <alignment horizontal="center" vertical="center" wrapText="1"/>
    </xf>
    <xf numFmtId="49" fontId="2" fillId="0" borderId="28">
      <alignment horizontal="center" vertical="center" wrapText="1"/>
    </xf>
    <xf numFmtId="49" fontId="2" fillId="0" borderId="0">
      <alignment horizontal="center" vertical="center" wrapText="1"/>
    </xf>
    <xf numFmtId="49" fontId="2" fillId="0" borderId="1">
      <alignment horizontal="center" vertical="center" wrapText="1"/>
    </xf>
    <xf numFmtId="49" fontId="2" fillId="0" borderId="11">
      <alignment horizontal="center" vertical="center" wrapText="1"/>
    </xf>
    <xf numFmtId="49" fontId="3" fillId="0" borderId="24">
      <alignment horizontal="center" vertical="center" wrapText="1"/>
    </xf>
    <xf numFmtId="49" fontId="2" fillId="0" borderId="29">
      <alignment horizontal="center" vertical="center" wrapText="1"/>
    </xf>
    <xf numFmtId="49" fontId="2" fillId="0" borderId="30">
      <alignment horizontal="center" vertical="center" wrapText="1"/>
    </xf>
    <xf numFmtId="0" fontId="3" fillId="0" borderId="7">
      <alignment horizontal="center" vertical="center"/>
    </xf>
    <xf numFmtId="0" fontId="2" fillId="0" borderId="26">
      <alignment horizontal="center" vertical="center"/>
    </xf>
    <xf numFmtId="0" fontId="2" fillId="0" borderId="7">
      <alignment horizontal="center" vertical="center"/>
    </xf>
    <xf numFmtId="0" fontId="2" fillId="0" borderId="25">
      <alignment horizontal="center" vertical="center"/>
    </xf>
    <xf numFmtId="0" fontId="2" fillId="0" borderId="27">
      <alignment horizontal="center" vertical="center"/>
    </xf>
    <xf numFmtId="0" fontId="3" fillId="0" borderId="24">
      <alignment horizontal="center" vertical="center"/>
    </xf>
    <xf numFmtId="49" fontId="3" fillId="0" borderId="25">
      <alignment horizontal="center" vertical="center"/>
    </xf>
    <xf numFmtId="49" fontId="2" fillId="0" borderId="30">
      <alignment horizontal="center" vertical="center"/>
    </xf>
    <xf numFmtId="49" fontId="2" fillId="0" borderId="7">
      <alignment horizontal="center" vertical="center"/>
    </xf>
    <xf numFmtId="49" fontId="2" fillId="0" borderId="25">
      <alignment horizontal="center" vertical="center"/>
    </xf>
    <xf numFmtId="49" fontId="2" fillId="0" borderId="27">
      <alignment horizontal="center" vertical="center"/>
    </xf>
    <xf numFmtId="49" fontId="2" fillId="0" borderId="13">
      <alignment horizontal="center" vertical="top" wrapText="1"/>
    </xf>
    <xf numFmtId="0" fontId="2" fillId="0" borderId="11"/>
    <xf numFmtId="4" fontId="2" fillId="0" borderId="31">
      <alignment horizontal="right"/>
    </xf>
    <xf numFmtId="4" fontId="2" fillId="0" borderId="28">
      <alignment horizontal="right"/>
    </xf>
    <xf numFmtId="4" fontId="2" fillId="0" borderId="0">
      <alignment horizontal="right" shrinkToFit="1"/>
    </xf>
    <xf numFmtId="4" fontId="2" fillId="0" borderId="1">
      <alignment horizontal="right"/>
    </xf>
    <xf numFmtId="4" fontId="2" fillId="0" borderId="0">
      <alignment horizontal="right"/>
    </xf>
    <xf numFmtId="4" fontId="2" fillId="0" borderId="11">
      <alignment horizontal="right"/>
    </xf>
    <xf numFmtId="0" fontId="2" fillId="0" borderId="32"/>
    <xf numFmtId="49" fontId="2" fillId="0" borderId="1">
      <alignment horizontal="center" wrapText="1"/>
    </xf>
    <xf numFmtId="0" fontId="2" fillId="0" borderId="6">
      <alignment horizontal="center"/>
    </xf>
    <xf numFmtId="0" fontId="7" fillId="0" borderId="1"/>
    <xf numFmtId="0" fontId="7" fillId="0" borderId="6"/>
    <xf numFmtId="0" fontId="2" fillId="0" borderId="1">
      <alignment horizontal="center"/>
    </xf>
    <xf numFmtId="49" fontId="2" fillId="0" borderId="6">
      <alignment horizontal="center"/>
    </xf>
    <xf numFmtId="49" fontId="2" fillId="0" borderId="0">
      <alignment horizontal="left"/>
    </xf>
    <xf numFmtId="0" fontId="2" fillId="0" borderId="11">
      <alignment horizontal="center" vertical="top"/>
    </xf>
    <xf numFmtId="4" fontId="2" fillId="0" borderId="33">
      <alignment horizontal="right"/>
    </xf>
    <xf numFmtId="0" fontId="2" fillId="0" borderId="34"/>
    <xf numFmtId="4" fontId="2" fillId="0" borderId="35">
      <alignment horizontal="right"/>
    </xf>
    <xf numFmtId="4" fontId="2" fillId="0" borderId="36">
      <alignment horizontal="right"/>
    </xf>
    <xf numFmtId="0" fontId="2" fillId="0" borderId="9"/>
    <xf numFmtId="4" fontId="2" fillId="0" borderId="9">
      <alignment horizontal="right"/>
    </xf>
    <xf numFmtId="0" fontId="2" fillId="0" borderId="37"/>
    <xf numFmtId="4" fontId="2" fillId="0" borderId="38">
      <alignment horizontal="right"/>
    </xf>
    <xf numFmtId="0" fontId="5" fillId="0" borderId="13">
      <alignment wrapText="1"/>
    </xf>
    <xf numFmtId="0" fontId="2" fillId="0" borderId="13">
      <alignment horizontal="center" vertical="top"/>
    </xf>
    <xf numFmtId="0" fontId="2" fillId="0" borderId="39"/>
    <xf numFmtId="0" fontId="1" fillId="0" borderId="40"/>
    <xf numFmtId="0" fontId="4" fillId="2" borderId="0"/>
    <xf numFmtId="0" fontId="3" fillId="0" borderId="0"/>
    <xf numFmtId="0" fontId="8" fillId="0" borderId="0"/>
    <xf numFmtId="0" fontId="2" fillId="0" borderId="0">
      <alignment horizontal="left"/>
    </xf>
    <xf numFmtId="0" fontId="2" fillId="0" borderId="0"/>
    <xf numFmtId="0" fontId="1" fillId="0" borderId="0"/>
    <xf numFmtId="0" fontId="4" fillId="0" borderId="0"/>
    <xf numFmtId="49" fontId="2" fillId="0" borderId="13">
      <alignment horizontal="center" vertical="center" wrapText="1"/>
    </xf>
    <xf numFmtId="0" fontId="2" fillId="0" borderId="41">
      <alignment horizontal="left" wrapText="1"/>
    </xf>
    <xf numFmtId="0" fontId="2" fillId="0" borderId="5">
      <alignment horizontal="left" wrapText="1" indent="1"/>
    </xf>
    <xf numFmtId="0" fontId="2" fillId="0" borderId="39">
      <alignment horizontal="left" wrapText="1" indent="3"/>
    </xf>
    <xf numFmtId="0" fontId="1" fillId="0" borderId="0"/>
    <xf numFmtId="0" fontId="9" fillId="0" borderId="0">
      <alignment horizontal="center" vertical="top"/>
    </xf>
    <xf numFmtId="0" fontId="2" fillId="0" borderId="6">
      <alignment horizontal="left"/>
    </xf>
    <xf numFmtId="49" fontId="2" fillId="0" borderId="24">
      <alignment horizontal="center" wrapText="1"/>
    </xf>
    <xf numFmtId="49" fontId="2" fillId="0" borderId="26">
      <alignment horizontal="center" wrapText="1"/>
    </xf>
    <xf numFmtId="49" fontId="2" fillId="0" borderId="25">
      <alignment horizontal="center"/>
    </xf>
    <xf numFmtId="0" fontId="2" fillId="0" borderId="28"/>
    <xf numFmtId="49" fontId="2" fillId="0" borderId="6"/>
    <xf numFmtId="49" fontId="2" fillId="0" borderId="0"/>
    <xf numFmtId="49" fontId="2" fillId="0" borderId="42">
      <alignment horizontal="center"/>
    </xf>
    <xf numFmtId="49" fontId="2" fillId="0" borderId="11">
      <alignment horizontal="center"/>
    </xf>
    <xf numFmtId="49" fontId="2" fillId="0" borderId="13">
      <alignment horizontal="center"/>
    </xf>
    <xf numFmtId="49" fontId="2" fillId="0" borderId="8">
      <alignment horizontal="center" vertical="center" wrapText="1"/>
    </xf>
    <xf numFmtId="49" fontId="2" fillId="0" borderId="31">
      <alignment horizontal="center" vertical="center" wrapText="1"/>
    </xf>
    <xf numFmtId="4" fontId="2" fillId="0" borderId="13">
      <alignment horizontal="right"/>
    </xf>
    <xf numFmtId="0" fontId="2" fillId="3" borderId="0"/>
    <xf numFmtId="0" fontId="10" fillId="0" borderId="0">
      <alignment horizontal="center" wrapText="1"/>
    </xf>
    <xf numFmtId="0" fontId="2" fillId="0" borderId="0">
      <alignment horizontal="center"/>
    </xf>
    <xf numFmtId="0" fontId="2" fillId="0" borderId="1">
      <alignment wrapText="1"/>
    </xf>
    <xf numFmtId="0" fontId="2" fillId="0" borderId="43">
      <alignment wrapText="1"/>
    </xf>
    <xf numFmtId="0" fontId="11" fillId="0" borderId="44"/>
    <xf numFmtId="49" fontId="12" fillId="0" borderId="45">
      <alignment horizontal="right"/>
    </xf>
    <xf numFmtId="0" fontId="2" fillId="0" borderId="45">
      <alignment horizontal="right"/>
    </xf>
    <xf numFmtId="0" fontId="11" fillId="0" borderId="1"/>
    <xf numFmtId="0" fontId="1" fillId="0" borderId="28"/>
    <xf numFmtId="0" fontId="2" fillId="0" borderId="31">
      <alignment horizontal="center"/>
    </xf>
    <xf numFmtId="49" fontId="4" fillId="0" borderId="46">
      <alignment horizontal="center"/>
    </xf>
    <xf numFmtId="164" fontId="2" fillId="0" borderId="3">
      <alignment horizontal="center"/>
    </xf>
    <xf numFmtId="0" fontId="2" fillId="0" borderId="47">
      <alignment horizontal="center"/>
    </xf>
    <xf numFmtId="49" fontId="2" fillId="0" borderId="48">
      <alignment horizontal="center"/>
    </xf>
    <xf numFmtId="49" fontId="2" fillId="0" borderId="3">
      <alignment horizontal="center"/>
    </xf>
    <xf numFmtId="0" fontId="2" fillId="0" borderId="3">
      <alignment horizontal="center"/>
    </xf>
    <xf numFmtId="49" fontId="2" fillId="0" borderId="49">
      <alignment horizontal="center"/>
    </xf>
    <xf numFmtId="0" fontId="11" fillId="0" borderId="0"/>
    <xf numFmtId="0" fontId="4" fillId="0" borderId="50"/>
    <xf numFmtId="0" fontId="4" fillId="0" borderId="40"/>
    <xf numFmtId="4" fontId="2" fillId="0" borderId="39">
      <alignment horizontal="right"/>
    </xf>
    <xf numFmtId="0" fontId="10" fillId="0" borderId="0">
      <alignment horizontal="left" wrapText="1"/>
    </xf>
    <xf numFmtId="49" fontId="4" fillId="0" borderId="0"/>
    <xf numFmtId="0" fontId="2" fillId="0" borderId="0">
      <alignment horizontal="right"/>
    </xf>
    <xf numFmtId="49" fontId="2" fillId="0" borderId="12">
      <alignment horizontal="center" vertical="center" wrapText="1"/>
    </xf>
    <xf numFmtId="0" fontId="2" fillId="0" borderId="51">
      <alignment horizontal="left" wrapText="1"/>
    </xf>
    <xf numFmtId="0" fontId="2" fillId="0" borderId="10">
      <alignment horizontal="left" wrapText="1" indent="1"/>
    </xf>
    <xf numFmtId="0" fontId="2" fillId="0" borderId="52">
      <alignment horizontal="left" wrapText="1" indent="3"/>
    </xf>
    <xf numFmtId="0" fontId="2" fillId="3" borderId="28"/>
    <xf numFmtId="49" fontId="2" fillId="0" borderId="0">
      <alignment horizontal="right"/>
    </xf>
    <xf numFmtId="4" fontId="2" fillId="0" borderId="53">
      <alignment horizontal="right"/>
    </xf>
    <xf numFmtId="49" fontId="2" fillId="0" borderId="34">
      <alignment horizontal="center"/>
    </xf>
    <xf numFmtId="49" fontId="2" fillId="0" borderId="50">
      <alignment horizontal="center"/>
    </xf>
    <xf numFmtId="49" fontId="2" fillId="0" borderId="0">
      <alignment horizontal="center"/>
    </xf>
    <xf numFmtId="0" fontId="2" fillId="0" borderId="0">
      <alignment horizontal="left" wrapText="1"/>
    </xf>
    <xf numFmtId="0" fontId="2" fillId="0" borderId="1">
      <alignment horizontal="left"/>
    </xf>
    <xf numFmtId="0" fontId="2" fillId="0" borderId="4">
      <alignment horizontal="left" wrapText="1"/>
    </xf>
    <xf numFmtId="0" fontId="2" fillId="0" borderId="43"/>
    <xf numFmtId="0" fontId="3" fillId="0" borderId="52">
      <alignment horizontal="left" wrapText="1"/>
    </xf>
    <xf numFmtId="49" fontId="2" fillId="0" borderId="0">
      <alignment horizontal="center" wrapText="1"/>
    </xf>
    <xf numFmtId="49" fontId="2" fillId="0" borderId="25">
      <alignment horizontal="center" wrapText="1"/>
    </xf>
    <xf numFmtId="0" fontId="2" fillId="0" borderId="54"/>
    <xf numFmtId="0" fontId="2" fillId="0" borderId="55">
      <alignment horizontal="center" wrapText="1"/>
    </xf>
    <xf numFmtId="0" fontId="4" fillId="0" borderId="28"/>
    <xf numFmtId="49" fontId="2" fillId="0" borderId="42">
      <alignment horizontal="center" wrapText="1"/>
    </xf>
    <xf numFmtId="49" fontId="2" fillId="0" borderId="56">
      <alignment horizontal="center" wrapText="1"/>
    </xf>
    <xf numFmtId="49" fontId="2" fillId="0" borderId="1"/>
    <xf numFmtId="4" fontId="2" fillId="0" borderId="8">
      <alignment horizontal="right"/>
    </xf>
    <xf numFmtId="4" fontId="2" fillId="0" borderId="42">
      <alignment horizontal="right"/>
    </xf>
    <xf numFmtId="4" fontId="2" fillId="0" borderId="57">
      <alignment horizontal="right"/>
    </xf>
    <xf numFmtId="49" fontId="2" fillId="0" borderId="39">
      <alignment horizontal="center"/>
    </xf>
    <xf numFmtId="4" fontId="2" fillId="0" borderId="58">
      <alignment horizontal="right"/>
    </xf>
  </cellStyleXfs>
  <cellXfs count="114">
    <xf numFmtId="0" fontId="0" fillId="0" borderId="0" xfId="0"/>
    <xf numFmtId="0" fontId="3" fillId="0" borderId="0" xfId="18" applyFont="1" applyBorder="1" applyProtection="1">
      <alignment horizontal="center"/>
    </xf>
    <xf numFmtId="49" fontId="2" fillId="0" borderId="13" xfId="114" applyFont="1" applyBorder="1" applyProtection="1">
      <alignment horizontal="center" vertical="center" wrapText="1"/>
    </xf>
    <xf numFmtId="49" fontId="2" fillId="0" borderId="13" xfId="114" applyFont="1" applyAlignment="1">
      <alignment horizontal="center" vertical="top" wrapText="1"/>
    </xf>
    <xf numFmtId="49" fontId="2" fillId="0" borderId="13" xfId="114" applyFont="1" applyBorder="1" applyAlignment="1" applyProtection="1">
      <alignment horizontal="center" vertical="top" wrapText="1"/>
    </xf>
    <xf numFmtId="0" fontId="2" fillId="0" borderId="0" xfId="157" applyFont="1" applyBorder="1" applyProtection="1">
      <alignment horizontal="right"/>
    </xf>
    <xf numFmtId="0" fontId="0" fillId="0" borderId="0" xfId="0" applyProtection="1">
      <protection locked="0"/>
    </xf>
    <xf numFmtId="0" fontId="4" fillId="0" borderId="0" xfId="113" applyProtection="1"/>
    <xf numFmtId="0" fontId="1" fillId="0" borderId="0" xfId="112" applyProtection="1"/>
    <xf numFmtId="0" fontId="3" fillId="0" borderId="0" xfId="108" applyFont="1" applyAlignment="1" applyProtection="1">
      <alignment vertical="top"/>
    </xf>
    <xf numFmtId="0" fontId="2" fillId="0" borderId="0" xfId="110" applyAlignment="1" applyProtection="1">
      <alignment horizontal="left" vertical="top"/>
    </xf>
    <xf numFmtId="49" fontId="2" fillId="0" borderId="0" xfId="126" applyAlignment="1" applyProtection="1">
      <alignment vertical="top"/>
    </xf>
    <xf numFmtId="0" fontId="4" fillId="0" borderId="0" xfId="113" applyAlignment="1" applyProtection="1">
      <alignment vertical="top"/>
    </xf>
    <xf numFmtId="49" fontId="2" fillId="0" borderId="13" xfId="114" applyAlignment="1">
      <alignment horizontal="center" vertical="top" wrapText="1"/>
    </xf>
    <xf numFmtId="49" fontId="2" fillId="0" borderId="13" xfId="114">
      <alignment horizontal="center" vertical="center" wrapText="1"/>
    </xf>
    <xf numFmtId="49" fontId="2" fillId="0" borderId="8" xfId="130" applyFont="1" applyAlignment="1" applyProtection="1">
      <alignment horizontal="center" vertical="top" wrapText="1"/>
    </xf>
    <xf numFmtId="49" fontId="2" fillId="0" borderId="8" xfId="130" applyFont="1" applyProtection="1">
      <alignment horizontal="center" vertical="center" wrapText="1"/>
    </xf>
    <xf numFmtId="49" fontId="2" fillId="0" borderId="13" xfId="114" applyFont="1" applyAlignment="1" applyProtection="1">
      <alignment horizontal="center" vertical="top" wrapText="1"/>
    </xf>
    <xf numFmtId="49" fontId="2" fillId="0" borderId="31" xfId="131" applyFont="1" applyAlignment="1" applyProtection="1">
      <alignment horizontal="center" vertical="top" wrapText="1"/>
    </xf>
    <xf numFmtId="49" fontId="2" fillId="0" borderId="31" xfId="131" applyFont="1" applyProtection="1">
      <alignment horizontal="center" vertical="center" wrapText="1"/>
    </xf>
    <xf numFmtId="0" fontId="2" fillId="0" borderId="41" xfId="115" applyFont="1" applyAlignment="1" applyProtection="1">
      <alignment horizontal="left" vertical="top" wrapText="1"/>
    </xf>
    <xf numFmtId="49" fontId="2" fillId="0" borderId="24" xfId="121" applyFont="1" applyAlignment="1" applyProtection="1">
      <alignment horizontal="center" vertical="top" wrapText="1"/>
    </xf>
    <xf numFmtId="49" fontId="2" fillId="0" borderId="42" xfId="127" applyFont="1" applyAlignment="1" applyProtection="1">
      <alignment horizontal="center" vertical="top"/>
    </xf>
    <xf numFmtId="4" fontId="2" fillId="0" borderId="13" xfId="132" applyAlignment="1" applyProtection="1">
      <alignment horizontal="right" vertical="top"/>
    </xf>
    <xf numFmtId="4" fontId="2" fillId="0" borderId="39" xfId="154" applyAlignment="1" applyProtection="1">
      <alignment horizontal="right" vertical="top"/>
    </xf>
    <xf numFmtId="4" fontId="2" fillId="0" borderId="53" xfId="164" applyProtection="1">
      <alignment horizontal="right"/>
    </xf>
    <xf numFmtId="4" fontId="2" fillId="0" borderId="13" xfId="132" applyProtection="1">
      <alignment horizontal="right"/>
    </xf>
    <xf numFmtId="4" fontId="2" fillId="0" borderId="39" xfId="154" applyProtection="1">
      <alignment horizontal="right"/>
    </xf>
    <xf numFmtId="0" fontId="2" fillId="0" borderId="5" xfId="116" applyFont="1" applyAlignment="1" applyProtection="1">
      <alignment horizontal="left" vertical="top" wrapText="1" indent="1"/>
    </xf>
    <xf numFmtId="49" fontId="2" fillId="0" borderId="26" xfId="122" applyAlignment="1" applyProtection="1">
      <alignment horizontal="center" vertical="top" wrapText="1"/>
    </xf>
    <xf numFmtId="49" fontId="2" fillId="0" borderId="11" xfId="128" applyAlignment="1" applyProtection="1">
      <alignment horizontal="center" vertical="top"/>
    </xf>
    <xf numFmtId="0" fontId="1" fillId="0" borderId="0" xfId="112" applyAlignment="1" applyProtection="1">
      <alignment vertical="top"/>
    </xf>
    <xf numFmtId="49" fontId="2" fillId="0" borderId="34" xfId="165" applyProtection="1">
      <alignment horizontal="center"/>
    </xf>
    <xf numFmtId="49" fontId="2" fillId="0" borderId="50" xfId="166" applyProtection="1">
      <alignment horizontal="center"/>
    </xf>
    <xf numFmtId="49" fontId="2" fillId="0" borderId="0" xfId="167" applyProtection="1">
      <alignment horizontal="center"/>
    </xf>
    <xf numFmtId="0" fontId="2" fillId="0" borderId="39" xfId="117" applyFont="1" applyAlignment="1" applyProtection="1">
      <alignment horizontal="left" vertical="top" wrapText="1" indent="3"/>
    </xf>
    <xf numFmtId="49" fontId="2" fillId="0" borderId="25" xfId="123" applyFont="1" applyAlignment="1" applyProtection="1">
      <alignment horizontal="center" vertical="top"/>
    </xf>
    <xf numFmtId="49" fontId="2" fillId="0" borderId="13" xfId="129" applyFont="1" applyAlignment="1" applyProtection="1">
      <alignment horizontal="center" vertical="top"/>
    </xf>
    <xf numFmtId="0" fontId="2" fillId="0" borderId="0" xfId="111" applyAlignment="1" applyProtection="1">
      <alignment vertical="top"/>
    </xf>
    <xf numFmtId="0" fontId="2" fillId="0" borderId="28" xfId="124" applyAlignment="1" applyProtection="1">
      <alignment vertical="top"/>
    </xf>
    <xf numFmtId="0" fontId="2" fillId="0" borderId="28" xfId="124" applyProtection="1"/>
    <xf numFmtId="0" fontId="2" fillId="3" borderId="0" xfId="133" applyAlignment="1" applyProtection="1">
      <alignment vertical="top"/>
    </xf>
    <xf numFmtId="0" fontId="2" fillId="3" borderId="0" xfId="133" applyProtection="1"/>
    <xf numFmtId="0" fontId="0" fillId="0" borderId="0" xfId="0" applyAlignment="1" applyProtection="1">
      <alignment vertical="top"/>
      <protection locked="0"/>
    </xf>
    <xf numFmtId="0" fontId="2" fillId="0" borderId="0" xfId="168" applyProtection="1">
      <alignment horizontal="left" wrapText="1"/>
    </xf>
    <xf numFmtId="49" fontId="2" fillId="0" borderId="0" xfId="173" applyProtection="1">
      <alignment horizontal="center" wrapText="1"/>
    </xf>
    <xf numFmtId="0" fontId="3" fillId="0" borderId="0" xfId="108" applyFont="1" applyProtection="1"/>
    <xf numFmtId="49" fontId="2" fillId="0" borderId="0" xfId="126" applyProtection="1"/>
    <xf numFmtId="0" fontId="2" fillId="0" borderId="0" xfId="111" applyProtection="1"/>
    <xf numFmtId="0" fontId="2" fillId="0" borderId="1" xfId="169" applyProtection="1">
      <alignment horizontal="left"/>
    </xf>
    <xf numFmtId="49" fontId="2" fillId="0" borderId="1" xfId="180" applyProtection="1"/>
    <xf numFmtId="0" fontId="2" fillId="0" borderId="1" xfId="6" applyProtection="1"/>
    <xf numFmtId="49" fontId="2" fillId="0" borderId="13" xfId="114" applyFont="1" applyProtection="1">
      <alignment horizontal="center" vertical="center" wrapText="1"/>
    </xf>
    <xf numFmtId="0" fontId="2" fillId="0" borderId="4" xfId="170" applyFont="1" applyProtection="1">
      <alignment horizontal="left" wrapText="1"/>
    </xf>
    <xf numFmtId="49" fontId="2" fillId="0" borderId="24" xfId="121" applyFont="1" applyProtection="1">
      <alignment horizontal="center" wrapText="1"/>
    </xf>
    <xf numFmtId="49" fontId="2" fillId="0" borderId="42" xfId="178" applyFont="1" applyProtection="1">
      <alignment horizontal="center" wrapText="1"/>
    </xf>
    <xf numFmtId="4" fontId="2" fillId="0" borderId="8" xfId="181" applyProtection="1">
      <alignment horizontal="right"/>
    </xf>
    <xf numFmtId="4" fontId="2" fillId="0" borderId="57" xfId="183" applyProtection="1">
      <alignment horizontal="right"/>
    </xf>
    <xf numFmtId="0" fontId="2" fillId="0" borderId="5" xfId="116" applyFont="1" applyProtection="1">
      <alignment horizontal="left" wrapText="1" indent="1"/>
    </xf>
    <xf numFmtId="49" fontId="2" fillId="0" borderId="25" xfId="174" applyProtection="1">
      <alignment horizontal="center" wrapText="1"/>
    </xf>
    <xf numFmtId="49" fontId="2" fillId="0" borderId="13" xfId="129" applyProtection="1">
      <alignment horizontal="center"/>
    </xf>
    <xf numFmtId="49" fontId="2" fillId="0" borderId="39" xfId="184" applyProtection="1">
      <alignment horizontal="center"/>
    </xf>
    <xf numFmtId="0" fontId="2" fillId="0" borderId="39" xfId="117" applyFont="1" applyAlignment="1" applyProtection="1">
      <alignment horizontal="left" wrapText="1" indent="3"/>
    </xf>
    <xf numFmtId="49" fontId="2" fillId="0" borderId="25" xfId="123" applyFont="1" applyProtection="1">
      <alignment horizontal="center"/>
    </xf>
    <xf numFmtId="0" fontId="2" fillId="0" borderId="43" xfId="171" applyProtection="1"/>
    <xf numFmtId="0" fontId="2" fillId="0" borderId="54" xfId="175" applyProtection="1"/>
    <xf numFmtId="0" fontId="3" fillId="0" borderId="52" xfId="172" applyFont="1" applyProtection="1">
      <alignment horizontal="left" wrapText="1"/>
    </xf>
    <xf numFmtId="0" fontId="2" fillId="0" borderId="55" xfId="176" applyProtection="1">
      <alignment horizontal="center" wrapText="1"/>
    </xf>
    <xf numFmtId="49" fontId="2" fillId="0" borderId="56" xfId="179" applyFont="1" applyProtection="1">
      <alignment horizontal="center" wrapText="1"/>
    </xf>
    <xf numFmtId="4" fontId="2" fillId="0" borderId="42" xfId="182" applyProtection="1">
      <alignment horizontal="right"/>
    </xf>
    <xf numFmtId="4" fontId="2" fillId="0" borderId="58" xfId="185" applyProtection="1">
      <alignment horizontal="right"/>
    </xf>
    <xf numFmtId="0" fontId="4" fillId="0" borderId="28" xfId="177" applyProtection="1"/>
    <xf numFmtId="0" fontId="2" fillId="0" borderId="0" xfId="14" applyProtection="1">
      <alignment horizontal="center" wrapText="1"/>
    </xf>
    <xf numFmtId="0" fontId="3" fillId="0" borderId="1" xfId="9" applyProtection="1"/>
    <xf numFmtId="49" fontId="2" fillId="0" borderId="1" xfId="15" applyProtection="1">
      <alignment horizontal="left"/>
    </xf>
    <xf numFmtId="49" fontId="2" fillId="0" borderId="11" xfId="128" applyProtection="1">
      <alignment horizontal="center"/>
    </xf>
    <xf numFmtId="49" fontId="2" fillId="0" borderId="9" xfId="20" applyProtection="1">
      <alignment horizontal="center"/>
    </xf>
    <xf numFmtId="0" fontId="4" fillId="0" borderId="11" xfId="24" applyProtection="1"/>
    <xf numFmtId="0" fontId="4" fillId="0" borderId="9" xfId="25" applyProtection="1"/>
    <xf numFmtId="0" fontId="4" fillId="0" borderId="6" xfId="13" applyProtection="1"/>
    <xf numFmtId="0" fontId="1" fillId="0" borderId="28" xfId="142" applyProtection="1"/>
    <xf numFmtId="0" fontId="4" fillId="0" borderId="0" xfId="113" applyAlignment="1" applyProtection="1">
      <alignment horizontal="center"/>
    </xf>
    <xf numFmtId="49" fontId="2" fillId="0" borderId="43" xfId="114" applyFont="1" applyBorder="1" applyAlignment="1" applyProtection="1">
      <alignment vertical="center" wrapText="1"/>
    </xf>
    <xf numFmtId="49" fontId="2" fillId="0" borderId="12" xfId="114" applyFont="1" applyBorder="1" applyAlignment="1" applyProtection="1">
      <alignment vertical="center" wrapText="1"/>
    </xf>
    <xf numFmtId="49" fontId="2" fillId="0" borderId="59" xfId="130" applyFont="1" applyBorder="1" applyProtection="1">
      <alignment horizontal="center" vertical="center" wrapText="1"/>
    </xf>
    <xf numFmtId="49" fontId="2" fillId="0" borderId="13" xfId="114" applyFont="1" applyBorder="1" applyAlignment="1" applyProtection="1">
      <alignment horizontal="center" vertical="center" wrapText="1"/>
    </xf>
    <xf numFmtId="49" fontId="2" fillId="0" borderId="13" xfId="114" applyFont="1" applyBorder="1" applyAlignment="1" applyProtection="1">
      <alignment vertical="center" wrapText="1"/>
    </xf>
    <xf numFmtId="49" fontId="2" fillId="0" borderId="13" xfId="130" applyFont="1" applyBorder="1" applyAlignment="1" applyProtection="1">
      <alignment horizontal="center" vertical="center" wrapText="1"/>
    </xf>
    <xf numFmtId="49" fontId="2" fillId="0" borderId="13" xfId="130" applyFont="1" applyBorder="1" applyProtection="1">
      <alignment horizontal="center" vertical="center" wrapText="1"/>
    </xf>
    <xf numFmtId="49" fontId="2" fillId="0" borderId="11" xfId="114" applyFont="1" applyBorder="1" applyProtection="1">
      <alignment horizontal="center" vertical="center" wrapText="1"/>
    </xf>
    <xf numFmtId="49" fontId="2" fillId="0" borderId="8" xfId="114" applyFont="1" applyBorder="1" applyProtection="1">
      <alignment horizontal="center" vertical="center" wrapText="1"/>
    </xf>
    <xf numFmtId="49" fontId="2" fillId="0" borderId="8" xfId="114" applyFont="1" applyBorder="1" applyAlignment="1" applyProtection="1">
      <alignment horizontal="center" vertical="center" wrapText="1"/>
    </xf>
    <xf numFmtId="0" fontId="2" fillId="0" borderId="60" xfId="170" applyFont="1" applyBorder="1" applyProtection="1">
      <alignment horizontal="left" wrapText="1"/>
    </xf>
    <xf numFmtId="0" fontId="2" fillId="0" borderId="61" xfId="11" applyFont="1" applyBorder="1" applyProtection="1">
      <alignment horizontal="left" wrapText="1"/>
    </xf>
    <xf numFmtId="0" fontId="2" fillId="0" borderId="60" xfId="10" applyFont="1" applyBorder="1" applyProtection="1">
      <alignment horizontal="left" wrapText="1" indent="1"/>
    </xf>
    <xf numFmtId="0" fontId="2" fillId="0" borderId="61" xfId="12" applyFont="1" applyBorder="1" applyProtection="1">
      <alignment horizontal="left" wrapText="1" indent="3"/>
    </xf>
    <xf numFmtId="0" fontId="2" fillId="0" borderId="53" xfId="117" applyFont="1" applyBorder="1" applyAlignment="1" applyProtection="1">
      <alignment horizontal="left" wrapText="1" indent="3"/>
    </xf>
    <xf numFmtId="49" fontId="2" fillId="0" borderId="11" xfId="131" applyFont="1" applyBorder="1" applyProtection="1">
      <alignment horizontal="center" vertical="center" wrapText="1"/>
    </xf>
    <xf numFmtId="0" fontId="4" fillId="0" borderId="0" xfId="177" applyBorder="1" applyProtection="1"/>
    <xf numFmtId="0" fontId="1" fillId="0" borderId="0" xfId="142" applyBorder="1" applyProtection="1"/>
    <xf numFmtId="49" fontId="2" fillId="0" borderId="13" xfId="121" applyFont="1" applyBorder="1" applyProtection="1">
      <alignment horizontal="center" wrapText="1"/>
    </xf>
    <xf numFmtId="49" fontId="2" fillId="0" borderId="13" xfId="127" applyFont="1" applyBorder="1" applyProtection="1">
      <alignment horizontal="center"/>
    </xf>
    <xf numFmtId="4" fontId="2" fillId="0" borderId="13" xfId="132" applyBorder="1" applyProtection="1">
      <alignment horizontal="right"/>
    </xf>
    <xf numFmtId="4" fontId="2" fillId="0" borderId="13" xfId="154" applyBorder="1" applyProtection="1">
      <alignment horizontal="right"/>
    </xf>
    <xf numFmtId="49" fontId="2" fillId="0" borderId="13" xfId="122" applyBorder="1" applyProtection="1">
      <alignment horizontal="center" wrapText="1"/>
    </xf>
    <xf numFmtId="49" fontId="2" fillId="0" borderId="13" xfId="128" applyBorder="1" applyProtection="1">
      <alignment horizontal="center"/>
    </xf>
    <xf numFmtId="49" fontId="2" fillId="0" borderId="13" xfId="20" applyBorder="1" applyProtection="1">
      <alignment horizontal="center"/>
    </xf>
    <xf numFmtId="0" fontId="4" fillId="0" borderId="13" xfId="24" applyBorder="1" applyProtection="1"/>
    <xf numFmtId="49" fontId="2" fillId="0" borderId="13" xfId="16" applyFont="1" applyBorder="1" applyProtection="1">
      <alignment horizontal="center" wrapText="1"/>
    </xf>
    <xf numFmtId="49" fontId="2" fillId="0" borderId="13" xfId="19" applyFont="1" applyBorder="1" applyProtection="1">
      <alignment horizontal="center"/>
    </xf>
    <xf numFmtId="4" fontId="2" fillId="0" borderId="13" xfId="181" applyBorder="1" applyProtection="1">
      <alignment horizontal="right"/>
    </xf>
    <xf numFmtId="4" fontId="2" fillId="0" borderId="13" xfId="183" applyBorder="1" applyProtection="1">
      <alignment horizontal="right"/>
    </xf>
    <xf numFmtId="49" fontId="2" fillId="0" borderId="13" xfId="17" applyFont="1" applyBorder="1" applyProtection="1">
      <alignment horizontal="center"/>
    </xf>
    <xf numFmtId="4" fontId="1" fillId="0" borderId="0" xfId="112" applyNumberFormat="1" applyProtection="1"/>
  </cellXfs>
  <cellStyles count="186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190" xfId="96"/>
    <cellStyle name="xl191" xfId="97"/>
    <cellStyle name="xl192" xfId="98"/>
    <cellStyle name="xl193" xfId="99"/>
    <cellStyle name="xl194" xfId="100"/>
    <cellStyle name="xl195" xfId="101"/>
    <cellStyle name="xl196" xfId="102"/>
    <cellStyle name="xl197" xfId="103"/>
    <cellStyle name="xl198" xfId="104"/>
    <cellStyle name="xl199" xfId="105"/>
    <cellStyle name="xl200" xfId="106"/>
    <cellStyle name="xl21" xfId="107"/>
    <cellStyle name="xl22" xfId="108"/>
    <cellStyle name="xl23" xfId="109"/>
    <cellStyle name="xl24" xfId="110"/>
    <cellStyle name="xl25" xfId="111"/>
    <cellStyle name="xl26" xfId="112"/>
    <cellStyle name="xl27" xfId="113"/>
    <cellStyle name="xl28" xfId="114"/>
    <cellStyle name="xl29" xfId="115"/>
    <cellStyle name="xl30" xfId="116"/>
    <cellStyle name="xl31" xfId="117"/>
    <cellStyle name="xl32" xfId="118"/>
    <cellStyle name="xl33" xfId="119"/>
    <cellStyle name="xl34" xfId="120"/>
    <cellStyle name="xl35" xfId="121"/>
    <cellStyle name="xl36" xfId="122"/>
    <cellStyle name="xl37" xfId="123"/>
    <cellStyle name="xl38" xfId="124"/>
    <cellStyle name="xl39" xfId="125"/>
    <cellStyle name="xl40" xfId="126"/>
    <cellStyle name="xl41" xfId="127"/>
    <cellStyle name="xl42" xfId="128"/>
    <cellStyle name="xl43" xfId="129"/>
    <cellStyle name="xl44" xfId="130"/>
    <cellStyle name="xl45" xfId="131"/>
    <cellStyle name="xl46" xfId="132"/>
    <cellStyle name="xl47" xfId="133"/>
    <cellStyle name="xl48" xfId="134"/>
    <cellStyle name="xl49" xfId="135"/>
    <cellStyle name="xl50" xfId="136"/>
    <cellStyle name="xl51" xfId="137"/>
    <cellStyle name="xl52" xfId="138"/>
    <cellStyle name="xl53" xfId="139"/>
    <cellStyle name="xl54" xfId="140"/>
    <cellStyle name="xl55" xfId="141"/>
    <cellStyle name="xl56" xfId="142"/>
    <cellStyle name="xl57" xfId="143"/>
    <cellStyle name="xl58" xfId="144"/>
    <cellStyle name="xl59" xfId="145"/>
    <cellStyle name="xl60" xfId="146"/>
    <cellStyle name="xl61" xfId="147"/>
    <cellStyle name="xl62" xfId="148"/>
    <cellStyle name="xl63" xfId="149"/>
    <cellStyle name="xl64" xfId="150"/>
    <cellStyle name="xl65" xfId="151"/>
    <cellStyle name="xl66" xfId="152"/>
    <cellStyle name="xl67" xfId="153"/>
    <cellStyle name="xl68" xfId="154"/>
    <cellStyle name="xl69" xfId="155"/>
    <cellStyle name="xl70" xfId="156"/>
    <cellStyle name="xl71" xfId="157"/>
    <cellStyle name="xl72" xfId="158"/>
    <cellStyle name="xl73" xfId="159"/>
    <cellStyle name="xl74" xfId="160"/>
    <cellStyle name="xl75" xfId="161"/>
    <cellStyle name="xl76" xfId="162"/>
    <cellStyle name="xl77" xfId="163"/>
    <cellStyle name="xl78" xfId="164"/>
    <cellStyle name="xl79" xfId="165"/>
    <cellStyle name="xl80" xfId="166"/>
    <cellStyle name="xl81" xfId="167"/>
    <cellStyle name="xl82" xfId="168"/>
    <cellStyle name="xl83" xfId="169"/>
    <cellStyle name="xl84" xfId="170"/>
    <cellStyle name="xl85" xfId="171"/>
    <cellStyle name="xl86" xfId="172"/>
    <cellStyle name="xl87" xfId="173"/>
    <cellStyle name="xl88" xfId="174"/>
    <cellStyle name="xl89" xfId="175"/>
    <cellStyle name="xl90" xfId="176"/>
    <cellStyle name="xl91" xfId="177"/>
    <cellStyle name="xl92" xfId="178"/>
    <cellStyle name="xl93" xfId="179"/>
    <cellStyle name="xl94" xfId="180"/>
    <cellStyle name="xl95" xfId="181"/>
    <cellStyle name="xl96" xfId="182"/>
    <cellStyle name="xl97" xfId="183"/>
    <cellStyle name="xl98" xfId="184"/>
    <cellStyle name="xl99" xfId="18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Y291"/>
  <sheetViews>
    <sheetView workbookViewId="0">
      <selection activeCell="T7" sqref="T7"/>
    </sheetView>
  </sheetViews>
  <sheetFormatPr defaultColWidth="9.140625" defaultRowHeight="15"/>
  <cols>
    <col min="1" max="1" width="50.85546875" style="6" customWidth="1"/>
    <col min="2" max="2" width="7.28515625" style="6" customWidth="1"/>
    <col min="3" max="3" width="20.5703125" style="6" customWidth="1"/>
    <col min="4" max="9" width="9.140625" style="6" hidden="1"/>
    <col min="10" max="10" width="18.7109375" style="6" customWidth="1"/>
    <col min="11" max="19" width="9.140625" style="6" hidden="1"/>
    <col min="20" max="20" width="18.7109375" style="6" customWidth="1"/>
    <col min="21" max="23" width="9.140625" style="6" hidden="1"/>
    <col min="24" max="24" width="11.42578125" style="6" bestFit="1" customWidth="1"/>
    <col min="25" max="1013" width="9.140625" style="6"/>
    <col min="1014" max="1024" width="11.5703125" customWidth="1"/>
  </cols>
  <sheetData>
    <row r="1" spans="1:24" ht="12.95" customHeight="1">
      <c r="A1" s="81" t="s">
        <v>835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7"/>
      <c r="V1" s="7"/>
      <c r="W1" s="8"/>
      <c r="X1" s="8"/>
    </row>
    <row r="2" spans="1:24" ht="24.75" customHeight="1">
      <c r="A2" s="9" t="s">
        <v>0</v>
      </c>
      <c r="B2" s="9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2"/>
      <c r="O2" s="12"/>
      <c r="P2" s="12"/>
      <c r="Q2" s="12"/>
      <c r="R2" s="12"/>
      <c r="S2" s="12"/>
      <c r="T2" s="12"/>
      <c r="U2" s="7"/>
      <c r="V2" s="5" t="s">
        <v>1</v>
      </c>
      <c r="W2" s="5"/>
      <c r="X2" s="8"/>
    </row>
    <row r="3" spans="1:24" ht="11.45" customHeight="1">
      <c r="A3" s="4" t="s">
        <v>2</v>
      </c>
      <c r="B3" s="4" t="s">
        <v>3</v>
      </c>
      <c r="C3" s="4" t="s">
        <v>4</v>
      </c>
      <c r="D3" s="13"/>
      <c r="E3" s="13"/>
      <c r="F3" s="13"/>
      <c r="G3" s="13"/>
      <c r="H3" s="13"/>
      <c r="I3" s="13"/>
      <c r="J3" s="3" t="s">
        <v>5</v>
      </c>
      <c r="K3" s="13"/>
      <c r="L3" s="13"/>
      <c r="M3" s="13"/>
      <c r="N3" s="13"/>
      <c r="O3" s="13"/>
      <c r="P3" s="13"/>
      <c r="Q3" s="13"/>
      <c r="R3" s="13"/>
      <c r="S3" s="13"/>
      <c r="T3" s="3" t="s">
        <v>6</v>
      </c>
      <c r="U3" s="14"/>
      <c r="V3" s="14"/>
      <c r="W3" s="14"/>
      <c r="X3" s="8"/>
    </row>
    <row r="4" spans="1:24" ht="140.44999999999999" customHeight="1">
      <c r="A4" s="4"/>
      <c r="B4" s="4"/>
      <c r="C4" s="4"/>
      <c r="D4" s="15" t="s">
        <v>7</v>
      </c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3"/>
      <c r="K4" s="15" t="s">
        <v>13</v>
      </c>
      <c r="L4" s="15" t="s">
        <v>14</v>
      </c>
      <c r="M4" s="15" t="s">
        <v>15</v>
      </c>
      <c r="N4" s="15" t="s">
        <v>7</v>
      </c>
      <c r="O4" s="15" t="s">
        <v>16</v>
      </c>
      <c r="P4" s="15" t="s">
        <v>9</v>
      </c>
      <c r="Q4" s="15" t="s">
        <v>10</v>
      </c>
      <c r="R4" s="15" t="s">
        <v>11</v>
      </c>
      <c r="S4" s="15" t="s">
        <v>12</v>
      </c>
      <c r="T4" s="3"/>
      <c r="U4" s="16" t="s">
        <v>13</v>
      </c>
      <c r="V4" s="16" t="s">
        <v>14</v>
      </c>
      <c r="W4" s="16" t="s">
        <v>17</v>
      </c>
      <c r="X4" s="8"/>
    </row>
    <row r="5" spans="1:24" ht="11.45" customHeight="1">
      <c r="A5" s="17" t="s">
        <v>18</v>
      </c>
      <c r="B5" s="17" t="s">
        <v>19</v>
      </c>
      <c r="C5" s="17" t="s">
        <v>20</v>
      </c>
      <c r="D5" s="18" t="s">
        <v>21</v>
      </c>
      <c r="E5" s="18" t="s">
        <v>22</v>
      </c>
      <c r="F5" s="18" t="s">
        <v>23</v>
      </c>
      <c r="G5" s="18" t="s">
        <v>24</v>
      </c>
      <c r="H5" s="18" t="s">
        <v>25</v>
      </c>
      <c r="I5" s="18" t="s">
        <v>26</v>
      </c>
      <c r="J5" s="18" t="s">
        <v>27</v>
      </c>
      <c r="K5" s="18" t="s">
        <v>28</v>
      </c>
      <c r="L5" s="18" t="s">
        <v>29</v>
      </c>
      <c r="M5" s="18" t="s">
        <v>30</v>
      </c>
      <c r="N5" s="18" t="s">
        <v>31</v>
      </c>
      <c r="O5" s="18" t="s">
        <v>32</v>
      </c>
      <c r="P5" s="18" t="s">
        <v>33</v>
      </c>
      <c r="Q5" s="18" t="s">
        <v>34</v>
      </c>
      <c r="R5" s="18" t="s">
        <v>35</v>
      </c>
      <c r="S5" s="18" t="s">
        <v>36</v>
      </c>
      <c r="T5" s="18" t="s">
        <v>37</v>
      </c>
      <c r="U5" s="19" t="s">
        <v>38</v>
      </c>
      <c r="V5" s="19" t="s">
        <v>39</v>
      </c>
      <c r="W5" s="19" t="s">
        <v>40</v>
      </c>
      <c r="X5" s="8"/>
    </row>
    <row r="6" spans="1:24" ht="21.75" customHeight="1">
      <c r="A6" s="20" t="s">
        <v>41</v>
      </c>
      <c r="B6" s="21" t="s">
        <v>42</v>
      </c>
      <c r="C6" s="22" t="s">
        <v>43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855281877.80999994</v>
      </c>
      <c r="K6" s="23">
        <v>0</v>
      </c>
      <c r="L6" s="23">
        <v>0</v>
      </c>
      <c r="M6" s="24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f>T8+T124</f>
        <v>862460143.27999997</v>
      </c>
      <c r="U6" s="25">
        <v>0</v>
      </c>
      <c r="V6" s="26">
        <v>0</v>
      </c>
      <c r="W6" s="27">
        <v>0</v>
      </c>
      <c r="X6" s="8"/>
    </row>
    <row r="7" spans="1:24" ht="15" customHeight="1">
      <c r="A7" s="28" t="s">
        <v>44</v>
      </c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1"/>
      <c r="N7" s="30"/>
      <c r="O7" s="30"/>
      <c r="P7" s="30"/>
      <c r="Q7" s="30"/>
      <c r="R7" s="30"/>
      <c r="S7" s="30"/>
      <c r="T7" s="30"/>
      <c r="U7" s="32"/>
      <c r="V7" s="33"/>
      <c r="W7" s="34"/>
      <c r="X7" s="8"/>
    </row>
    <row r="8" spans="1:24">
      <c r="A8" s="35" t="s">
        <v>45</v>
      </c>
      <c r="B8" s="36" t="s">
        <v>42</v>
      </c>
      <c r="C8" s="37" t="s">
        <v>46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162726516.61000001</v>
      </c>
      <c r="K8" s="23">
        <v>0</v>
      </c>
      <c r="L8" s="23">
        <v>0</v>
      </c>
      <c r="M8" s="24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f>T9+T16+T26+T41+T47+T59+T66+T73+T85+T117</f>
        <v>170618347.54999995</v>
      </c>
      <c r="U8" s="25">
        <v>0</v>
      </c>
      <c r="V8" s="26">
        <v>0</v>
      </c>
      <c r="W8" s="27">
        <v>0</v>
      </c>
      <c r="X8" s="8"/>
    </row>
    <row r="9" spans="1:24">
      <c r="A9" s="35" t="s">
        <v>47</v>
      </c>
      <c r="B9" s="36" t="s">
        <v>42</v>
      </c>
      <c r="C9" s="37" t="s">
        <v>48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85637350</v>
      </c>
      <c r="K9" s="23">
        <v>0</v>
      </c>
      <c r="L9" s="23">
        <v>0</v>
      </c>
      <c r="M9" s="24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f>T10</f>
        <v>94046026</v>
      </c>
      <c r="U9" s="25">
        <v>0</v>
      </c>
      <c r="V9" s="26">
        <v>0</v>
      </c>
      <c r="W9" s="27">
        <v>0</v>
      </c>
      <c r="X9" s="8"/>
    </row>
    <row r="10" spans="1:24">
      <c r="A10" s="35" t="s">
        <v>49</v>
      </c>
      <c r="B10" s="36" t="s">
        <v>42</v>
      </c>
      <c r="C10" s="37" t="s">
        <v>50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85637350</v>
      </c>
      <c r="K10" s="23">
        <v>0</v>
      </c>
      <c r="L10" s="23">
        <v>0</v>
      </c>
      <c r="M10" s="24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f>T11+T12+T13+T14+T15</f>
        <v>94046026</v>
      </c>
      <c r="U10" s="25">
        <v>0</v>
      </c>
      <c r="V10" s="26">
        <v>0</v>
      </c>
      <c r="W10" s="27">
        <v>0</v>
      </c>
      <c r="X10" s="8"/>
    </row>
    <row r="11" spans="1:24" ht="56.25">
      <c r="A11" s="35" t="s">
        <v>51</v>
      </c>
      <c r="B11" s="36" t="s">
        <v>42</v>
      </c>
      <c r="C11" s="37" t="s">
        <v>52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83395000</v>
      </c>
      <c r="K11" s="23">
        <v>0</v>
      </c>
      <c r="L11" s="23">
        <v>0</v>
      </c>
      <c r="M11" s="24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f>69584784.01+18497000</f>
        <v>88081784.010000005</v>
      </c>
      <c r="U11" s="25">
        <v>0</v>
      </c>
      <c r="V11" s="26">
        <v>0</v>
      </c>
      <c r="W11" s="27">
        <v>0</v>
      </c>
      <c r="X11" s="8"/>
    </row>
    <row r="12" spans="1:24" ht="90">
      <c r="A12" s="35" t="s">
        <v>53</v>
      </c>
      <c r="B12" s="36" t="s">
        <v>42</v>
      </c>
      <c r="C12" s="37" t="s">
        <v>54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94100</v>
      </c>
      <c r="K12" s="23">
        <v>0</v>
      </c>
      <c r="L12" s="23">
        <v>0</v>
      </c>
      <c r="M12" s="24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118720.82</v>
      </c>
      <c r="U12" s="25">
        <v>0</v>
      </c>
      <c r="V12" s="26">
        <v>0</v>
      </c>
      <c r="W12" s="27">
        <v>0</v>
      </c>
      <c r="X12" s="8"/>
    </row>
    <row r="13" spans="1:24" ht="33.75">
      <c r="A13" s="35" t="s">
        <v>55</v>
      </c>
      <c r="B13" s="36" t="s">
        <v>42</v>
      </c>
      <c r="C13" s="37" t="s">
        <v>56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287750</v>
      </c>
      <c r="K13" s="23">
        <v>0</v>
      </c>
      <c r="L13" s="23">
        <v>0</v>
      </c>
      <c r="M13" s="24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f>794372.93+36000</f>
        <v>830372.93</v>
      </c>
      <c r="U13" s="25">
        <v>0</v>
      </c>
      <c r="V13" s="26">
        <v>0</v>
      </c>
      <c r="W13" s="27">
        <v>0</v>
      </c>
      <c r="X13" s="8"/>
    </row>
    <row r="14" spans="1:24" ht="67.5">
      <c r="A14" s="35" t="s">
        <v>57</v>
      </c>
      <c r="B14" s="36" t="s">
        <v>42</v>
      </c>
      <c r="C14" s="37" t="s">
        <v>58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972500</v>
      </c>
      <c r="K14" s="23">
        <v>0</v>
      </c>
      <c r="L14" s="23">
        <v>0</v>
      </c>
      <c r="M14" s="24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4413889</v>
      </c>
      <c r="U14" s="25">
        <v>0</v>
      </c>
      <c r="V14" s="26">
        <v>0</v>
      </c>
      <c r="W14" s="27">
        <v>0</v>
      </c>
      <c r="X14" s="8"/>
    </row>
    <row r="15" spans="1:24" ht="78.75">
      <c r="A15" s="35" t="s">
        <v>59</v>
      </c>
      <c r="B15" s="36" t="s">
        <v>42</v>
      </c>
      <c r="C15" s="37" t="s">
        <v>60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888000</v>
      </c>
      <c r="K15" s="23">
        <v>0</v>
      </c>
      <c r="L15" s="23">
        <v>0</v>
      </c>
      <c r="M15" s="24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f>431259.24+170000</f>
        <v>601259.24</v>
      </c>
      <c r="U15" s="25">
        <v>0</v>
      </c>
      <c r="V15" s="26">
        <v>0</v>
      </c>
      <c r="W15" s="27">
        <v>0</v>
      </c>
      <c r="X15" s="8"/>
    </row>
    <row r="16" spans="1:24" ht="22.5">
      <c r="A16" s="35" t="s">
        <v>61</v>
      </c>
      <c r="B16" s="36" t="s">
        <v>42</v>
      </c>
      <c r="C16" s="37" t="s">
        <v>62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7792440</v>
      </c>
      <c r="K16" s="23">
        <v>0</v>
      </c>
      <c r="L16" s="23">
        <v>0</v>
      </c>
      <c r="M16" s="24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f>T17</f>
        <v>8810954.8399999999</v>
      </c>
      <c r="U16" s="25">
        <v>0</v>
      </c>
      <c r="V16" s="26">
        <v>0</v>
      </c>
      <c r="W16" s="27">
        <v>0</v>
      </c>
      <c r="X16" s="8"/>
    </row>
    <row r="17" spans="1:24" ht="22.5">
      <c r="A17" s="35" t="s">
        <v>63</v>
      </c>
      <c r="B17" s="36" t="s">
        <v>42</v>
      </c>
      <c r="C17" s="37" t="s">
        <v>64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7792440</v>
      </c>
      <c r="K17" s="23">
        <v>0</v>
      </c>
      <c r="L17" s="23">
        <v>0</v>
      </c>
      <c r="M17" s="24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f>T18+T20+T22+T24</f>
        <v>8810954.8399999999</v>
      </c>
      <c r="U17" s="25">
        <v>0</v>
      </c>
      <c r="V17" s="26">
        <v>0</v>
      </c>
      <c r="W17" s="27">
        <v>0</v>
      </c>
      <c r="X17" s="8"/>
    </row>
    <row r="18" spans="1:24" ht="56.25">
      <c r="A18" s="35" t="s">
        <v>65</v>
      </c>
      <c r="B18" s="36" t="s">
        <v>42</v>
      </c>
      <c r="C18" s="37" t="s">
        <v>66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3523200</v>
      </c>
      <c r="K18" s="23">
        <v>0</v>
      </c>
      <c r="L18" s="23">
        <v>0</v>
      </c>
      <c r="M18" s="24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f>T19</f>
        <v>4307047.97</v>
      </c>
      <c r="U18" s="25">
        <v>0</v>
      </c>
      <c r="V18" s="26">
        <v>0</v>
      </c>
      <c r="W18" s="27">
        <v>0</v>
      </c>
      <c r="X18" s="8"/>
    </row>
    <row r="19" spans="1:24" ht="90">
      <c r="A19" s="35" t="s">
        <v>67</v>
      </c>
      <c r="B19" s="36" t="s">
        <v>42</v>
      </c>
      <c r="C19" s="37" t="s">
        <v>68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3523200</v>
      </c>
      <c r="K19" s="23">
        <v>0</v>
      </c>
      <c r="L19" s="23">
        <v>0</v>
      </c>
      <c r="M19" s="24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4307047.97</v>
      </c>
      <c r="U19" s="25">
        <v>0</v>
      </c>
      <c r="V19" s="26">
        <v>0</v>
      </c>
      <c r="W19" s="27">
        <v>0</v>
      </c>
      <c r="X19" s="8"/>
    </row>
    <row r="20" spans="1:24" ht="67.5">
      <c r="A20" s="35" t="s">
        <v>69</v>
      </c>
      <c r="B20" s="36" t="s">
        <v>42</v>
      </c>
      <c r="C20" s="37" t="s">
        <v>70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19500</v>
      </c>
      <c r="K20" s="23">
        <v>0</v>
      </c>
      <c r="L20" s="23">
        <v>0</v>
      </c>
      <c r="M20" s="24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f>T21</f>
        <v>25296.93</v>
      </c>
      <c r="U20" s="25">
        <v>0</v>
      </c>
      <c r="V20" s="26">
        <v>0</v>
      </c>
      <c r="W20" s="27">
        <v>0</v>
      </c>
      <c r="X20" s="8"/>
    </row>
    <row r="21" spans="1:24" ht="101.25">
      <c r="A21" s="35" t="s">
        <v>71</v>
      </c>
      <c r="B21" s="36" t="s">
        <v>42</v>
      </c>
      <c r="C21" s="37" t="s">
        <v>72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19500</v>
      </c>
      <c r="K21" s="23">
        <v>0</v>
      </c>
      <c r="L21" s="23">
        <v>0</v>
      </c>
      <c r="M21" s="24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f>20796.93+4500</f>
        <v>25296.93</v>
      </c>
      <c r="U21" s="25">
        <v>0</v>
      </c>
      <c r="V21" s="26">
        <v>0</v>
      </c>
      <c r="W21" s="27">
        <v>0</v>
      </c>
      <c r="X21" s="8"/>
    </row>
    <row r="22" spans="1:24" ht="56.25">
      <c r="A22" s="35" t="s">
        <v>73</v>
      </c>
      <c r="B22" s="36" t="s">
        <v>42</v>
      </c>
      <c r="C22" s="37" t="s">
        <v>74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4691530</v>
      </c>
      <c r="K22" s="23">
        <v>0</v>
      </c>
      <c r="L22" s="23">
        <v>0</v>
      </c>
      <c r="M22" s="24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f>T23</f>
        <v>5011803.8</v>
      </c>
      <c r="U22" s="25">
        <v>0</v>
      </c>
      <c r="V22" s="26">
        <v>0</v>
      </c>
      <c r="W22" s="27">
        <v>0</v>
      </c>
      <c r="X22" s="8"/>
    </row>
    <row r="23" spans="1:24" ht="90">
      <c r="A23" s="35" t="s">
        <v>75</v>
      </c>
      <c r="B23" s="36" t="s">
        <v>42</v>
      </c>
      <c r="C23" s="37" t="s">
        <v>76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4691530</v>
      </c>
      <c r="K23" s="23">
        <v>0</v>
      </c>
      <c r="L23" s="23">
        <v>0</v>
      </c>
      <c r="M23" s="24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5011803.8</v>
      </c>
      <c r="U23" s="25">
        <v>0</v>
      </c>
      <c r="V23" s="26">
        <v>0</v>
      </c>
      <c r="W23" s="27">
        <v>0</v>
      </c>
      <c r="X23" s="8"/>
    </row>
    <row r="24" spans="1:24" ht="56.25">
      <c r="A24" s="35" t="s">
        <v>77</v>
      </c>
      <c r="B24" s="36" t="s">
        <v>42</v>
      </c>
      <c r="C24" s="37" t="s">
        <v>78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-441790</v>
      </c>
      <c r="K24" s="23">
        <v>0</v>
      </c>
      <c r="L24" s="23">
        <v>0</v>
      </c>
      <c r="M24" s="24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f>T25</f>
        <v>-533193.86</v>
      </c>
      <c r="U24" s="25">
        <v>0</v>
      </c>
      <c r="V24" s="26">
        <v>0</v>
      </c>
      <c r="W24" s="27">
        <v>0</v>
      </c>
      <c r="X24" s="8"/>
    </row>
    <row r="25" spans="1:24" ht="90">
      <c r="A25" s="35" t="s">
        <v>79</v>
      </c>
      <c r="B25" s="36" t="s">
        <v>42</v>
      </c>
      <c r="C25" s="37" t="s">
        <v>80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-441790</v>
      </c>
      <c r="K25" s="23">
        <v>0</v>
      </c>
      <c r="L25" s="23">
        <v>0</v>
      </c>
      <c r="M25" s="24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-533193.86</v>
      </c>
      <c r="U25" s="25">
        <v>0</v>
      </c>
      <c r="V25" s="26">
        <v>0</v>
      </c>
      <c r="W25" s="27">
        <v>0</v>
      </c>
      <c r="X25" s="8"/>
    </row>
    <row r="26" spans="1:24">
      <c r="A26" s="35" t="s">
        <v>81</v>
      </c>
      <c r="B26" s="36" t="s">
        <v>42</v>
      </c>
      <c r="C26" s="37" t="s">
        <v>82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11415995.939999999</v>
      </c>
      <c r="K26" s="23">
        <v>0</v>
      </c>
      <c r="L26" s="23">
        <v>0</v>
      </c>
      <c r="M26" s="24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f>T27+T35+T37+T39</f>
        <v>11772609.310000001</v>
      </c>
      <c r="U26" s="25">
        <v>0</v>
      </c>
      <c r="V26" s="26">
        <v>0</v>
      </c>
      <c r="W26" s="27">
        <v>0</v>
      </c>
      <c r="X26" s="8"/>
    </row>
    <row r="27" spans="1:24" ht="22.5">
      <c r="A27" s="35" t="s">
        <v>83</v>
      </c>
      <c r="B27" s="36" t="s">
        <v>42</v>
      </c>
      <c r="C27" s="37" t="s">
        <v>84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7436995.9400000004</v>
      </c>
      <c r="K27" s="23">
        <v>0</v>
      </c>
      <c r="L27" s="23">
        <v>0</v>
      </c>
      <c r="M27" s="24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f>T28+T30+T31+T33+T34</f>
        <v>8547763.1000000015</v>
      </c>
      <c r="U27" s="25">
        <v>0</v>
      </c>
      <c r="V27" s="26">
        <v>0</v>
      </c>
      <c r="W27" s="27">
        <v>0</v>
      </c>
      <c r="X27" s="8"/>
    </row>
    <row r="28" spans="1:24" ht="22.5">
      <c r="A28" s="35" t="s">
        <v>85</v>
      </c>
      <c r="B28" s="36" t="s">
        <v>42</v>
      </c>
      <c r="C28" s="37" t="s">
        <v>86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3836755.04</v>
      </c>
      <c r="K28" s="23">
        <v>0</v>
      </c>
      <c r="L28" s="23">
        <v>0</v>
      </c>
      <c r="M28" s="24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f>T29</f>
        <v>4499629.29</v>
      </c>
      <c r="U28" s="25">
        <v>0</v>
      </c>
      <c r="V28" s="26">
        <v>0</v>
      </c>
      <c r="W28" s="27">
        <v>0</v>
      </c>
      <c r="X28" s="8"/>
    </row>
    <row r="29" spans="1:24" ht="22.5">
      <c r="A29" s="35" t="s">
        <v>85</v>
      </c>
      <c r="B29" s="36" t="s">
        <v>42</v>
      </c>
      <c r="C29" s="37" t="s">
        <v>87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3836755.04</v>
      </c>
      <c r="K29" s="23">
        <v>0</v>
      </c>
      <c r="L29" s="23">
        <v>0</v>
      </c>
      <c r="M29" s="24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4499629.29</v>
      </c>
      <c r="U29" s="25">
        <v>0</v>
      </c>
      <c r="V29" s="26">
        <v>0</v>
      </c>
      <c r="W29" s="27">
        <v>0</v>
      </c>
      <c r="X29" s="8"/>
    </row>
    <row r="30" spans="1:24" ht="33.75">
      <c r="A30" s="35" t="s">
        <v>88</v>
      </c>
      <c r="B30" s="36" t="s">
        <v>42</v>
      </c>
      <c r="C30" s="37" t="s">
        <v>89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4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-531.17999999999995</v>
      </c>
      <c r="U30" s="25">
        <v>0</v>
      </c>
      <c r="V30" s="26">
        <v>0</v>
      </c>
      <c r="W30" s="27">
        <v>0</v>
      </c>
      <c r="X30" s="8"/>
    </row>
    <row r="31" spans="1:24" ht="33.75">
      <c r="A31" s="35" t="s">
        <v>90</v>
      </c>
      <c r="B31" s="36" t="s">
        <v>42</v>
      </c>
      <c r="C31" s="37" t="s">
        <v>91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3600240.9</v>
      </c>
      <c r="K31" s="23">
        <v>0</v>
      </c>
      <c r="L31" s="23">
        <v>0</v>
      </c>
      <c r="M31" s="24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f>T32</f>
        <v>4048962.99</v>
      </c>
      <c r="U31" s="25">
        <v>0</v>
      </c>
      <c r="V31" s="26">
        <v>0</v>
      </c>
      <c r="W31" s="27">
        <v>0</v>
      </c>
      <c r="X31" s="8"/>
    </row>
    <row r="32" spans="1:24" ht="45">
      <c r="A32" s="35" t="s">
        <v>92</v>
      </c>
      <c r="B32" s="36" t="s">
        <v>42</v>
      </c>
      <c r="C32" s="37" t="s">
        <v>93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3600240.9</v>
      </c>
      <c r="K32" s="23">
        <v>0</v>
      </c>
      <c r="L32" s="23">
        <v>0</v>
      </c>
      <c r="M32" s="24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4048962.99</v>
      </c>
      <c r="U32" s="25">
        <v>0</v>
      </c>
      <c r="V32" s="26">
        <v>0</v>
      </c>
      <c r="W32" s="27">
        <v>0</v>
      </c>
      <c r="X32" s="8"/>
    </row>
    <row r="33" spans="1:24" ht="45">
      <c r="A33" s="35" t="s">
        <v>94</v>
      </c>
      <c r="B33" s="36" t="s">
        <v>42</v>
      </c>
      <c r="C33" s="37" t="s">
        <v>95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4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-123.46</v>
      </c>
      <c r="U33" s="25">
        <v>0</v>
      </c>
      <c r="V33" s="26">
        <v>0</v>
      </c>
      <c r="W33" s="27">
        <v>0</v>
      </c>
      <c r="X33" s="8"/>
    </row>
    <row r="34" spans="1:24" ht="33.75">
      <c r="A34" s="35" t="s">
        <v>96</v>
      </c>
      <c r="B34" s="36" t="s">
        <v>42</v>
      </c>
      <c r="C34" s="37" t="s">
        <v>97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4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-174.54</v>
      </c>
      <c r="U34" s="25">
        <v>0</v>
      </c>
      <c r="V34" s="26">
        <v>0</v>
      </c>
      <c r="W34" s="27">
        <v>0</v>
      </c>
      <c r="X34" s="8"/>
    </row>
    <row r="35" spans="1:24" ht="22.5">
      <c r="A35" s="35" t="s">
        <v>98</v>
      </c>
      <c r="B35" s="36" t="s">
        <v>42</v>
      </c>
      <c r="C35" s="37" t="s">
        <v>99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4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-9515.56</v>
      </c>
      <c r="U35" s="25">
        <v>0</v>
      </c>
      <c r="V35" s="26">
        <v>0</v>
      </c>
      <c r="W35" s="27">
        <v>0</v>
      </c>
      <c r="X35" s="8"/>
    </row>
    <row r="36" spans="1:24" ht="22.5">
      <c r="A36" s="35" t="s">
        <v>98</v>
      </c>
      <c r="B36" s="36" t="s">
        <v>42</v>
      </c>
      <c r="C36" s="37" t="s">
        <v>100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4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-9515.56</v>
      </c>
      <c r="U36" s="25">
        <v>0</v>
      </c>
      <c r="V36" s="26">
        <v>0</v>
      </c>
      <c r="W36" s="27">
        <v>0</v>
      </c>
      <c r="X36" s="8"/>
    </row>
    <row r="37" spans="1:24">
      <c r="A37" s="35" t="s">
        <v>101</v>
      </c>
      <c r="B37" s="36" t="s">
        <v>42</v>
      </c>
      <c r="C37" s="37" t="s">
        <v>102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679000</v>
      </c>
      <c r="K37" s="23">
        <v>0</v>
      </c>
      <c r="L37" s="23">
        <v>0</v>
      </c>
      <c r="M37" s="24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864216.1</v>
      </c>
      <c r="U37" s="25">
        <v>0</v>
      </c>
      <c r="V37" s="26">
        <v>0</v>
      </c>
      <c r="W37" s="27">
        <v>0</v>
      </c>
      <c r="X37" s="8"/>
    </row>
    <row r="38" spans="1:24">
      <c r="A38" s="35" t="s">
        <v>101</v>
      </c>
      <c r="B38" s="36" t="s">
        <v>42</v>
      </c>
      <c r="C38" s="37" t="s">
        <v>103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679000</v>
      </c>
      <c r="K38" s="23">
        <v>0</v>
      </c>
      <c r="L38" s="23">
        <v>0</v>
      </c>
      <c r="M38" s="24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864216.1</v>
      </c>
      <c r="U38" s="25">
        <v>0</v>
      </c>
      <c r="V38" s="26">
        <v>0</v>
      </c>
      <c r="W38" s="27">
        <v>0</v>
      </c>
      <c r="X38" s="8"/>
    </row>
    <row r="39" spans="1:24" ht="22.5">
      <c r="A39" s="35" t="s">
        <v>104</v>
      </c>
      <c r="B39" s="36" t="s">
        <v>42</v>
      </c>
      <c r="C39" s="37" t="s">
        <v>105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3300000</v>
      </c>
      <c r="K39" s="23">
        <v>0</v>
      </c>
      <c r="L39" s="23">
        <v>0</v>
      </c>
      <c r="M39" s="24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f>T40</f>
        <v>2370145.67</v>
      </c>
      <c r="U39" s="25">
        <v>0</v>
      </c>
      <c r="V39" s="26">
        <v>0</v>
      </c>
      <c r="W39" s="27">
        <v>0</v>
      </c>
      <c r="X39" s="8"/>
    </row>
    <row r="40" spans="1:24" ht="33.75">
      <c r="A40" s="35" t="s">
        <v>106</v>
      </c>
      <c r="B40" s="36" t="s">
        <v>42</v>
      </c>
      <c r="C40" s="37" t="s">
        <v>107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3300000</v>
      </c>
      <c r="K40" s="23">
        <v>0</v>
      </c>
      <c r="L40" s="23">
        <v>0</v>
      </c>
      <c r="M40" s="24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f>1870145.67+500000</f>
        <v>2370145.67</v>
      </c>
      <c r="U40" s="25">
        <v>0</v>
      </c>
      <c r="V40" s="26">
        <v>0</v>
      </c>
      <c r="W40" s="27">
        <v>0</v>
      </c>
      <c r="X40" s="8"/>
    </row>
    <row r="41" spans="1:24">
      <c r="A41" s="35" t="s">
        <v>108</v>
      </c>
      <c r="B41" s="36" t="s">
        <v>42</v>
      </c>
      <c r="C41" s="37" t="s">
        <v>109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3530000</v>
      </c>
      <c r="K41" s="23">
        <v>0</v>
      </c>
      <c r="L41" s="23">
        <v>0</v>
      </c>
      <c r="M41" s="24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f>T42+T44+T46</f>
        <v>4019852.02</v>
      </c>
      <c r="U41" s="25">
        <v>0</v>
      </c>
      <c r="V41" s="26">
        <v>0</v>
      </c>
      <c r="W41" s="27">
        <v>0</v>
      </c>
      <c r="X41" s="8"/>
    </row>
    <row r="42" spans="1:24" ht="22.5">
      <c r="A42" s="35" t="s">
        <v>110</v>
      </c>
      <c r="B42" s="36" t="s">
        <v>42</v>
      </c>
      <c r="C42" s="37" t="s">
        <v>111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3500000</v>
      </c>
      <c r="K42" s="23">
        <v>0</v>
      </c>
      <c r="L42" s="23">
        <v>0</v>
      </c>
      <c r="M42" s="24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f>T43</f>
        <v>4011852.02</v>
      </c>
      <c r="U42" s="25">
        <v>0</v>
      </c>
      <c r="V42" s="26">
        <v>0</v>
      </c>
      <c r="W42" s="27">
        <v>0</v>
      </c>
      <c r="X42" s="8"/>
    </row>
    <row r="43" spans="1:24" ht="33.75">
      <c r="A43" s="35" t="s">
        <v>112</v>
      </c>
      <c r="B43" s="36" t="s">
        <v>42</v>
      </c>
      <c r="C43" s="37" t="s">
        <v>113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3500000</v>
      </c>
      <c r="K43" s="23">
        <v>0</v>
      </c>
      <c r="L43" s="23">
        <v>0</v>
      </c>
      <c r="M43" s="24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4011852.02</v>
      </c>
      <c r="U43" s="25">
        <v>0</v>
      </c>
      <c r="V43" s="26">
        <v>0</v>
      </c>
      <c r="W43" s="27">
        <v>0</v>
      </c>
      <c r="X43" s="8"/>
    </row>
    <row r="44" spans="1:24" ht="33.75">
      <c r="A44" s="35" t="s">
        <v>114</v>
      </c>
      <c r="B44" s="36" t="s">
        <v>42</v>
      </c>
      <c r="C44" s="37" t="s">
        <v>115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30000</v>
      </c>
      <c r="K44" s="23">
        <v>0</v>
      </c>
      <c r="L44" s="23">
        <v>0</v>
      </c>
      <c r="M44" s="24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8000</v>
      </c>
      <c r="U44" s="25">
        <v>0</v>
      </c>
      <c r="V44" s="26">
        <v>0</v>
      </c>
      <c r="W44" s="27">
        <v>0</v>
      </c>
      <c r="X44" s="8"/>
    </row>
    <row r="45" spans="1:24" ht="90">
      <c r="A45" s="35" t="s">
        <v>116</v>
      </c>
      <c r="B45" s="36" t="s">
        <v>42</v>
      </c>
      <c r="C45" s="37" t="s">
        <v>117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4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8000</v>
      </c>
      <c r="U45" s="25">
        <v>0</v>
      </c>
      <c r="V45" s="26">
        <v>0</v>
      </c>
      <c r="W45" s="27">
        <v>0</v>
      </c>
      <c r="X45" s="8"/>
    </row>
    <row r="46" spans="1:24" ht="22.5">
      <c r="A46" s="35" t="s">
        <v>118</v>
      </c>
      <c r="B46" s="36" t="s">
        <v>42</v>
      </c>
      <c r="C46" s="37" t="s">
        <v>119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30000</v>
      </c>
      <c r="K46" s="23">
        <v>0</v>
      </c>
      <c r="L46" s="23">
        <v>0</v>
      </c>
      <c r="M46" s="24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5">
        <v>0</v>
      </c>
      <c r="V46" s="26">
        <v>0</v>
      </c>
      <c r="W46" s="27">
        <v>0</v>
      </c>
      <c r="X46" s="8"/>
    </row>
    <row r="47" spans="1:24" ht="33.75">
      <c r="A47" s="35" t="s">
        <v>120</v>
      </c>
      <c r="B47" s="36" t="s">
        <v>42</v>
      </c>
      <c r="C47" s="37" t="s">
        <v>121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16052500</v>
      </c>
      <c r="K47" s="23">
        <v>0</v>
      </c>
      <c r="L47" s="23">
        <v>0</v>
      </c>
      <c r="M47" s="24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f>T48+T56</f>
        <v>17118184.469999999</v>
      </c>
      <c r="U47" s="25">
        <v>0</v>
      </c>
      <c r="V47" s="26">
        <v>0</v>
      </c>
      <c r="W47" s="27">
        <v>0</v>
      </c>
      <c r="X47" s="8"/>
    </row>
    <row r="48" spans="1:24" ht="67.5">
      <c r="A48" s="35" t="s">
        <v>122</v>
      </c>
      <c r="B48" s="36" t="s">
        <v>42</v>
      </c>
      <c r="C48" s="37" t="s">
        <v>123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14442500</v>
      </c>
      <c r="K48" s="23">
        <v>0</v>
      </c>
      <c r="L48" s="23">
        <v>0</v>
      </c>
      <c r="M48" s="24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f>T49+T52+T54</f>
        <v>15508184.469999999</v>
      </c>
      <c r="U48" s="25">
        <v>0</v>
      </c>
      <c r="V48" s="26">
        <v>0</v>
      </c>
      <c r="W48" s="27">
        <v>0</v>
      </c>
      <c r="X48" s="113"/>
    </row>
    <row r="49" spans="1:24" ht="56.25">
      <c r="A49" s="35" t="s">
        <v>124</v>
      </c>
      <c r="B49" s="36" t="s">
        <v>42</v>
      </c>
      <c r="C49" s="37" t="s">
        <v>125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5437500</v>
      </c>
      <c r="K49" s="23">
        <v>0</v>
      </c>
      <c r="L49" s="23">
        <v>0</v>
      </c>
      <c r="M49" s="24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f>T50+T51</f>
        <v>6079103.21</v>
      </c>
      <c r="U49" s="25">
        <v>0</v>
      </c>
      <c r="V49" s="26">
        <v>0</v>
      </c>
      <c r="W49" s="27">
        <v>0</v>
      </c>
      <c r="X49" s="8"/>
    </row>
    <row r="50" spans="1:24" ht="78.75">
      <c r="A50" s="35" t="s">
        <v>126</v>
      </c>
      <c r="B50" s="36" t="s">
        <v>42</v>
      </c>
      <c r="C50" s="37" t="s">
        <v>127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487500</v>
      </c>
      <c r="K50" s="23">
        <v>0</v>
      </c>
      <c r="L50" s="23">
        <v>0</v>
      </c>
      <c r="M50" s="24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368653.72</v>
      </c>
      <c r="U50" s="25">
        <v>0</v>
      </c>
      <c r="V50" s="26">
        <v>0</v>
      </c>
      <c r="W50" s="27">
        <v>0</v>
      </c>
      <c r="X50" s="8"/>
    </row>
    <row r="51" spans="1:24" ht="67.5">
      <c r="A51" s="35" t="s">
        <v>128</v>
      </c>
      <c r="B51" s="36" t="s">
        <v>42</v>
      </c>
      <c r="C51" s="37" t="s">
        <v>129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4950000</v>
      </c>
      <c r="K51" s="23">
        <v>0</v>
      </c>
      <c r="L51" s="23">
        <v>0</v>
      </c>
      <c r="M51" s="24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5710449.4900000002</v>
      </c>
      <c r="U51" s="25">
        <v>0</v>
      </c>
      <c r="V51" s="26">
        <v>0</v>
      </c>
      <c r="W51" s="27">
        <v>0</v>
      </c>
      <c r="X51" s="8"/>
    </row>
    <row r="52" spans="1:24" ht="67.5">
      <c r="A52" s="35" t="s">
        <v>130</v>
      </c>
      <c r="B52" s="36" t="s">
        <v>42</v>
      </c>
      <c r="C52" s="37" t="s">
        <v>131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173000</v>
      </c>
      <c r="K52" s="23">
        <v>0</v>
      </c>
      <c r="L52" s="23">
        <v>0</v>
      </c>
      <c r="M52" s="24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f>T53</f>
        <v>17254.099999999999</v>
      </c>
      <c r="U52" s="25">
        <v>0</v>
      </c>
      <c r="V52" s="26">
        <v>0</v>
      </c>
      <c r="W52" s="27">
        <v>0</v>
      </c>
      <c r="X52" s="8"/>
    </row>
    <row r="53" spans="1:24" ht="67.5">
      <c r="A53" s="35" t="s">
        <v>132</v>
      </c>
      <c r="B53" s="36" t="s">
        <v>42</v>
      </c>
      <c r="C53" s="37" t="s">
        <v>133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173000</v>
      </c>
      <c r="K53" s="23">
        <v>0</v>
      </c>
      <c r="L53" s="23">
        <v>0</v>
      </c>
      <c r="M53" s="24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17254.099999999999</v>
      </c>
      <c r="U53" s="25">
        <v>0</v>
      </c>
      <c r="V53" s="26">
        <v>0</v>
      </c>
      <c r="W53" s="27">
        <v>0</v>
      </c>
      <c r="X53" s="8"/>
    </row>
    <row r="54" spans="1:24" ht="67.5">
      <c r="A54" s="35" t="s">
        <v>134</v>
      </c>
      <c r="B54" s="36" t="s">
        <v>42</v>
      </c>
      <c r="C54" s="37" t="s">
        <v>135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8832000</v>
      </c>
      <c r="K54" s="23">
        <v>0</v>
      </c>
      <c r="L54" s="23">
        <v>0</v>
      </c>
      <c r="M54" s="24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f>T55</f>
        <v>9411827.1600000001</v>
      </c>
      <c r="U54" s="25">
        <v>0</v>
      </c>
      <c r="V54" s="26">
        <v>0</v>
      </c>
      <c r="W54" s="27">
        <v>0</v>
      </c>
      <c r="X54" s="8"/>
    </row>
    <row r="55" spans="1:24" ht="56.25">
      <c r="A55" s="35" t="s">
        <v>136</v>
      </c>
      <c r="B55" s="36" t="s">
        <v>42</v>
      </c>
      <c r="C55" s="37" t="s">
        <v>137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8832000</v>
      </c>
      <c r="K55" s="23">
        <v>0</v>
      </c>
      <c r="L55" s="23">
        <v>0</v>
      </c>
      <c r="M55" s="24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9411827.1600000001</v>
      </c>
      <c r="U55" s="25">
        <v>0</v>
      </c>
      <c r="V55" s="26">
        <v>0</v>
      </c>
      <c r="W55" s="27">
        <v>0</v>
      </c>
      <c r="X55" s="8"/>
    </row>
    <row r="56" spans="1:24" ht="67.5">
      <c r="A56" s="35" t="s">
        <v>138</v>
      </c>
      <c r="B56" s="36" t="s">
        <v>42</v>
      </c>
      <c r="C56" s="37" t="s">
        <v>139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1610000</v>
      </c>
      <c r="K56" s="23">
        <v>0</v>
      </c>
      <c r="L56" s="23">
        <v>0</v>
      </c>
      <c r="M56" s="24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f>T57</f>
        <v>1610000</v>
      </c>
      <c r="U56" s="25">
        <v>0</v>
      </c>
      <c r="V56" s="26">
        <v>0</v>
      </c>
      <c r="W56" s="27">
        <v>0</v>
      </c>
      <c r="X56" s="8"/>
    </row>
    <row r="57" spans="1:24" ht="67.5">
      <c r="A57" s="35" t="s">
        <v>140</v>
      </c>
      <c r="B57" s="36" t="s">
        <v>42</v>
      </c>
      <c r="C57" s="37" t="s">
        <v>141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1610000</v>
      </c>
      <c r="K57" s="23">
        <v>0</v>
      </c>
      <c r="L57" s="23">
        <v>0</v>
      </c>
      <c r="M57" s="24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f>J57</f>
        <v>1610000</v>
      </c>
      <c r="U57" s="25">
        <v>0</v>
      </c>
      <c r="V57" s="26">
        <v>0</v>
      </c>
      <c r="W57" s="27">
        <v>0</v>
      </c>
      <c r="X57" s="8"/>
    </row>
    <row r="58" spans="1:24" ht="67.5">
      <c r="A58" s="35" t="s">
        <v>142</v>
      </c>
      <c r="B58" s="36" t="s">
        <v>42</v>
      </c>
      <c r="C58" s="37" t="s">
        <v>143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1610000</v>
      </c>
      <c r="K58" s="23">
        <v>0</v>
      </c>
      <c r="L58" s="23">
        <v>0</v>
      </c>
      <c r="M58" s="24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f>J58</f>
        <v>1610000</v>
      </c>
      <c r="U58" s="25">
        <v>0</v>
      </c>
      <c r="V58" s="26">
        <v>0</v>
      </c>
      <c r="W58" s="27">
        <v>0</v>
      </c>
      <c r="X58" s="8"/>
    </row>
    <row r="59" spans="1:24" ht="22.5">
      <c r="A59" s="35" t="s">
        <v>144</v>
      </c>
      <c r="B59" s="36" t="s">
        <v>42</v>
      </c>
      <c r="C59" s="37" t="s">
        <v>145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1443440</v>
      </c>
      <c r="K59" s="23">
        <v>0</v>
      </c>
      <c r="L59" s="23">
        <v>0</v>
      </c>
      <c r="M59" s="24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765044.98</v>
      </c>
      <c r="U59" s="25">
        <v>0</v>
      </c>
      <c r="V59" s="26">
        <v>0</v>
      </c>
      <c r="W59" s="27">
        <v>0</v>
      </c>
      <c r="X59" s="8"/>
    </row>
    <row r="60" spans="1:24">
      <c r="A60" s="35" t="s">
        <v>146</v>
      </c>
      <c r="B60" s="36" t="s">
        <v>42</v>
      </c>
      <c r="C60" s="37" t="s">
        <v>147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1443440</v>
      </c>
      <c r="K60" s="23">
        <v>0</v>
      </c>
      <c r="L60" s="23">
        <v>0</v>
      </c>
      <c r="M60" s="24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765044.98</v>
      </c>
      <c r="U60" s="25">
        <v>0</v>
      </c>
      <c r="V60" s="26">
        <v>0</v>
      </c>
      <c r="W60" s="27">
        <v>0</v>
      </c>
      <c r="X60" s="8"/>
    </row>
    <row r="61" spans="1:24" ht="22.5">
      <c r="A61" s="35" t="s">
        <v>148</v>
      </c>
      <c r="B61" s="36" t="s">
        <v>42</v>
      </c>
      <c r="C61" s="37" t="s">
        <v>149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240770</v>
      </c>
      <c r="K61" s="23">
        <v>0</v>
      </c>
      <c r="L61" s="23">
        <v>0</v>
      </c>
      <c r="M61" s="24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428622.97</v>
      </c>
      <c r="U61" s="25">
        <v>0</v>
      </c>
      <c r="V61" s="26">
        <v>0</v>
      </c>
      <c r="W61" s="27">
        <v>0</v>
      </c>
      <c r="X61" s="8"/>
    </row>
    <row r="62" spans="1:24" ht="22.5">
      <c r="A62" s="35" t="s">
        <v>150</v>
      </c>
      <c r="B62" s="36" t="s">
        <v>42</v>
      </c>
      <c r="C62" s="37" t="s">
        <v>151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571040</v>
      </c>
      <c r="K62" s="23">
        <v>0</v>
      </c>
      <c r="L62" s="23">
        <v>0</v>
      </c>
      <c r="M62" s="24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18138.45</v>
      </c>
      <c r="U62" s="25">
        <v>0</v>
      </c>
      <c r="V62" s="26">
        <v>0</v>
      </c>
      <c r="W62" s="27">
        <v>0</v>
      </c>
      <c r="X62" s="8"/>
    </row>
    <row r="63" spans="1:24" ht="22.5">
      <c r="A63" s="35" t="s">
        <v>152</v>
      </c>
      <c r="B63" s="36" t="s">
        <v>42</v>
      </c>
      <c r="C63" s="37" t="s">
        <v>153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631630</v>
      </c>
      <c r="K63" s="23">
        <v>0</v>
      </c>
      <c r="L63" s="23">
        <v>0</v>
      </c>
      <c r="M63" s="24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318283.56</v>
      </c>
      <c r="U63" s="25">
        <v>0</v>
      </c>
      <c r="V63" s="26">
        <v>0</v>
      </c>
      <c r="W63" s="27">
        <v>0</v>
      </c>
      <c r="X63" s="8"/>
    </row>
    <row r="64" spans="1:24">
      <c r="A64" s="35" t="s">
        <v>154</v>
      </c>
      <c r="B64" s="36" t="s">
        <v>42</v>
      </c>
      <c r="C64" s="37" t="s">
        <v>155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603450</v>
      </c>
      <c r="K64" s="23">
        <v>0</v>
      </c>
      <c r="L64" s="23">
        <v>0</v>
      </c>
      <c r="M64" s="24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17261.759999999998</v>
      </c>
      <c r="U64" s="25">
        <v>0</v>
      </c>
      <c r="V64" s="26">
        <v>0</v>
      </c>
      <c r="W64" s="27">
        <v>0</v>
      </c>
      <c r="X64" s="8"/>
    </row>
    <row r="65" spans="1:24">
      <c r="A65" s="35" t="s">
        <v>156</v>
      </c>
      <c r="B65" s="36" t="s">
        <v>42</v>
      </c>
      <c r="C65" s="37" t="s">
        <v>157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28180</v>
      </c>
      <c r="K65" s="23">
        <v>0</v>
      </c>
      <c r="L65" s="23">
        <v>0</v>
      </c>
      <c r="M65" s="24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301021.8</v>
      </c>
      <c r="U65" s="25">
        <v>0</v>
      </c>
      <c r="V65" s="26">
        <v>0</v>
      </c>
      <c r="W65" s="27">
        <v>0</v>
      </c>
      <c r="X65" s="8"/>
    </row>
    <row r="66" spans="1:24" ht="22.5">
      <c r="A66" s="35" t="s">
        <v>158</v>
      </c>
      <c r="B66" s="36" t="s">
        <v>42</v>
      </c>
      <c r="C66" s="37" t="s">
        <v>159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33382455</v>
      </c>
      <c r="K66" s="23">
        <v>0</v>
      </c>
      <c r="L66" s="23">
        <v>0</v>
      </c>
      <c r="M66" s="24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f>T67+T70</f>
        <v>30000455</v>
      </c>
      <c r="U66" s="25">
        <v>0</v>
      </c>
      <c r="V66" s="26">
        <v>0</v>
      </c>
      <c r="W66" s="27">
        <v>0</v>
      </c>
      <c r="X66" s="8"/>
    </row>
    <row r="67" spans="1:24">
      <c r="A67" s="35" t="s">
        <v>160</v>
      </c>
      <c r="B67" s="36" t="s">
        <v>42</v>
      </c>
      <c r="C67" s="37" t="s">
        <v>161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30129260</v>
      </c>
      <c r="K67" s="23">
        <v>0</v>
      </c>
      <c r="L67" s="23">
        <v>0</v>
      </c>
      <c r="M67" s="24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f>T68</f>
        <v>26747260</v>
      </c>
      <c r="U67" s="25">
        <v>0</v>
      </c>
      <c r="V67" s="26">
        <v>0</v>
      </c>
      <c r="W67" s="27">
        <v>0</v>
      </c>
      <c r="X67" s="8"/>
    </row>
    <row r="68" spans="1:24">
      <c r="A68" s="35" t="s">
        <v>162</v>
      </c>
      <c r="B68" s="36" t="s">
        <v>42</v>
      </c>
      <c r="C68" s="37" t="s">
        <v>163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30129260</v>
      </c>
      <c r="K68" s="23">
        <v>0</v>
      </c>
      <c r="L68" s="23">
        <v>0</v>
      </c>
      <c r="M68" s="24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f>T69</f>
        <v>26747260</v>
      </c>
      <c r="U68" s="25">
        <v>0</v>
      </c>
      <c r="V68" s="26">
        <v>0</v>
      </c>
      <c r="W68" s="27">
        <v>0</v>
      </c>
      <c r="X68" s="8"/>
    </row>
    <row r="69" spans="1:24" ht="22.5">
      <c r="A69" s="35" t="s">
        <v>164</v>
      </c>
      <c r="B69" s="36" t="s">
        <v>42</v>
      </c>
      <c r="C69" s="37" t="s">
        <v>165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30129260</v>
      </c>
      <c r="K69" s="23">
        <v>0</v>
      </c>
      <c r="L69" s="23">
        <v>0</v>
      </c>
      <c r="M69" s="24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f>J69-3382000</f>
        <v>26747260</v>
      </c>
      <c r="U69" s="25">
        <v>0</v>
      </c>
      <c r="V69" s="26">
        <v>0</v>
      </c>
      <c r="W69" s="27">
        <v>0</v>
      </c>
      <c r="X69" s="8"/>
    </row>
    <row r="70" spans="1:24">
      <c r="A70" s="35" t="s">
        <v>166</v>
      </c>
      <c r="B70" s="36" t="s">
        <v>42</v>
      </c>
      <c r="C70" s="37" t="s">
        <v>167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3253195</v>
      </c>
      <c r="K70" s="23">
        <v>0</v>
      </c>
      <c r="L70" s="23">
        <v>0</v>
      </c>
      <c r="M70" s="24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f>T71</f>
        <v>3253195</v>
      </c>
      <c r="U70" s="25">
        <v>0</v>
      </c>
      <c r="V70" s="26">
        <v>0</v>
      </c>
      <c r="W70" s="27">
        <v>0</v>
      </c>
      <c r="X70" s="8"/>
    </row>
    <row r="71" spans="1:24">
      <c r="A71" s="35" t="s">
        <v>168</v>
      </c>
      <c r="B71" s="36" t="s">
        <v>42</v>
      </c>
      <c r="C71" s="37" t="s">
        <v>169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3253195</v>
      </c>
      <c r="K71" s="23">
        <v>0</v>
      </c>
      <c r="L71" s="23">
        <v>0</v>
      </c>
      <c r="M71" s="24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f>T72</f>
        <v>3253195</v>
      </c>
      <c r="U71" s="25">
        <v>0</v>
      </c>
      <c r="V71" s="26">
        <v>0</v>
      </c>
      <c r="W71" s="27">
        <v>0</v>
      </c>
      <c r="X71" s="8"/>
    </row>
    <row r="72" spans="1:24" ht="22.5">
      <c r="A72" s="35" t="s">
        <v>170</v>
      </c>
      <c r="B72" s="36" t="s">
        <v>42</v>
      </c>
      <c r="C72" s="37" t="s">
        <v>171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3253195</v>
      </c>
      <c r="K72" s="23">
        <v>0</v>
      </c>
      <c r="L72" s="23">
        <v>0</v>
      </c>
      <c r="M72" s="24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3253195</v>
      </c>
      <c r="U72" s="25">
        <v>0</v>
      </c>
      <c r="V72" s="26">
        <v>0</v>
      </c>
      <c r="W72" s="27">
        <v>0</v>
      </c>
      <c r="X72" s="8"/>
    </row>
    <row r="73" spans="1:24" ht="22.5">
      <c r="A73" s="35" t="s">
        <v>172</v>
      </c>
      <c r="B73" s="36" t="s">
        <v>42</v>
      </c>
      <c r="C73" s="37" t="s">
        <v>173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1335000</v>
      </c>
      <c r="K73" s="23">
        <v>0</v>
      </c>
      <c r="L73" s="23">
        <v>0</v>
      </c>
      <c r="M73" s="24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f>T74+T77+T81</f>
        <v>1702591.13</v>
      </c>
      <c r="U73" s="25">
        <v>0</v>
      </c>
      <c r="V73" s="26">
        <v>0</v>
      </c>
      <c r="W73" s="27">
        <v>0</v>
      </c>
      <c r="X73" s="8"/>
    </row>
    <row r="74" spans="1:24" ht="67.5">
      <c r="A74" s="35" t="s">
        <v>174</v>
      </c>
      <c r="B74" s="36" t="s">
        <v>42</v>
      </c>
      <c r="C74" s="37" t="s">
        <v>175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550000</v>
      </c>
      <c r="K74" s="23">
        <v>0</v>
      </c>
      <c r="L74" s="23">
        <v>0</v>
      </c>
      <c r="M74" s="24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f>T75</f>
        <v>550000</v>
      </c>
      <c r="U74" s="25">
        <v>0</v>
      </c>
      <c r="V74" s="26">
        <v>0</v>
      </c>
      <c r="W74" s="27">
        <v>0</v>
      </c>
      <c r="X74" s="8"/>
    </row>
    <row r="75" spans="1:24" ht="78.75">
      <c r="A75" s="35" t="s">
        <v>176</v>
      </c>
      <c r="B75" s="36" t="s">
        <v>42</v>
      </c>
      <c r="C75" s="37" t="s">
        <v>177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550000</v>
      </c>
      <c r="K75" s="23">
        <v>0</v>
      </c>
      <c r="L75" s="23">
        <v>0</v>
      </c>
      <c r="M75" s="24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f>T76</f>
        <v>550000</v>
      </c>
      <c r="U75" s="25">
        <v>0</v>
      </c>
      <c r="V75" s="26">
        <v>0</v>
      </c>
      <c r="W75" s="27">
        <v>0</v>
      </c>
      <c r="X75" s="8"/>
    </row>
    <row r="76" spans="1:24" ht="67.5">
      <c r="A76" s="35" t="s">
        <v>178</v>
      </c>
      <c r="B76" s="36" t="s">
        <v>42</v>
      </c>
      <c r="C76" s="37" t="s">
        <v>179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550000</v>
      </c>
      <c r="K76" s="23">
        <v>0</v>
      </c>
      <c r="L76" s="23">
        <v>0</v>
      </c>
      <c r="M76" s="24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550000</v>
      </c>
      <c r="U76" s="25">
        <v>0</v>
      </c>
      <c r="V76" s="26">
        <v>0</v>
      </c>
      <c r="W76" s="27">
        <v>0</v>
      </c>
      <c r="X76" s="8"/>
    </row>
    <row r="77" spans="1:24" ht="22.5">
      <c r="A77" s="35" t="s">
        <v>180</v>
      </c>
      <c r="B77" s="36" t="s">
        <v>42</v>
      </c>
      <c r="C77" s="37" t="s">
        <v>181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505000</v>
      </c>
      <c r="K77" s="23">
        <v>0</v>
      </c>
      <c r="L77" s="23">
        <v>0</v>
      </c>
      <c r="M77" s="24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872591.13</v>
      </c>
      <c r="U77" s="25">
        <v>0</v>
      </c>
      <c r="V77" s="26">
        <v>0</v>
      </c>
      <c r="W77" s="27">
        <v>0</v>
      </c>
      <c r="X77" s="8"/>
    </row>
    <row r="78" spans="1:24" ht="33.75">
      <c r="A78" s="35" t="s">
        <v>182</v>
      </c>
      <c r="B78" s="36" t="s">
        <v>42</v>
      </c>
      <c r="C78" s="37" t="s">
        <v>183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505000</v>
      </c>
      <c r="K78" s="23">
        <v>0</v>
      </c>
      <c r="L78" s="23">
        <v>0</v>
      </c>
      <c r="M78" s="24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872591.13</v>
      </c>
      <c r="U78" s="25">
        <v>0</v>
      </c>
      <c r="V78" s="26">
        <v>0</v>
      </c>
      <c r="W78" s="27">
        <v>0</v>
      </c>
      <c r="X78" s="8"/>
    </row>
    <row r="79" spans="1:24" ht="56.25">
      <c r="A79" s="35" t="s">
        <v>184</v>
      </c>
      <c r="B79" s="36" t="s">
        <v>42</v>
      </c>
      <c r="C79" s="37" t="s">
        <v>185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145000</v>
      </c>
      <c r="K79" s="23">
        <v>0</v>
      </c>
      <c r="L79" s="23">
        <v>0</v>
      </c>
      <c r="M79" s="24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307303.40999999997</v>
      </c>
      <c r="U79" s="25">
        <v>0</v>
      </c>
      <c r="V79" s="26">
        <v>0</v>
      </c>
      <c r="W79" s="27">
        <v>0</v>
      </c>
      <c r="X79" s="8"/>
    </row>
    <row r="80" spans="1:24" ht="45">
      <c r="A80" s="35" t="s">
        <v>186</v>
      </c>
      <c r="B80" s="36" t="s">
        <v>42</v>
      </c>
      <c r="C80" s="37" t="s">
        <v>187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360000</v>
      </c>
      <c r="K80" s="23">
        <v>0</v>
      </c>
      <c r="L80" s="23">
        <v>0</v>
      </c>
      <c r="M80" s="24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565287.72</v>
      </c>
      <c r="U80" s="25">
        <v>0</v>
      </c>
      <c r="V80" s="26">
        <v>0</v>
      </c>
      <c r="W80" s="27">
        <v>0</v>
      </c>
      <c r="X80" s="8"/>
    </row>
    <row r="81" spans="1:24" ht="56.25">
      <c r="A81" s="35" t="s">
        <v>188</v>
      </c>
      <c r="B81" s="36" t="s">
        <v>42</v>
      </c>
      <c r="C81" s="37" t="s">
        <v>189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280000</v>
      </c>
      <c r="K81" s="23">
        <v>0</v>
      </c>
      <c r="L81" s="23">
        <v>0</v>
      </c>
      <c r="M81" s="24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f>T82</f>
        <v>280000</v>
      </c>
      <c r="U81" s="25">
        <v>0</v>
      </c>
      <c r="V81" s="26">
        <v>0</v>
      </c>
      <c r="W81" s="27">
        <v>0</v>
      </c>
      <c r="X81" s="8"/>
    </row>
    <row r="82" spans="1:24" ht="56.25">
      <c r="A82" s="35" t="s">
        <v>190</v>
      </c>
      <c r="B82" s="36" t="s">
        <v>42</v>
      </c>
      <c r="C82" s="37" t="s">
        <v>191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280000</v>
      </c>
      <c r="K82" s="23">
        <v>0</v>
      </c>
      <c r="L82" s="23">
        <v>0</v>
      </c>
      <c r="M82" s="24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f>T83+T84</f>
        <v>280000</v>
      </c>
      <c r="U82" s="25">
        <v>0</v>
      </c>
      <c r="V82" s="26">
        <v>0</v>
      </c>
      <c r="W82" s="27">
        <v>0</v>
      </c>
      <c r="X82" s="8"/>
    </row>
    <row r="83" spans="1:24" ht="78.75">
      <c r="A83" s="35" t="s">
        <v>192</v>
      </c>
      <c r="B83" s="36" t="s">
        <v>42</v>
      </c>
      <c r="C83" s="37" t="s">
        <v>193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130000</v>
      </c>
      <c r="K83" s="23">
        <v>0</v>
      </c>
      <c r="L83" s="23">
        <v>0</v>
      </c>
      <c r="M83" s="24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f>J83</f>
        <v>130000</v>
      </c>
      <c r="U83" s="25">
        <v>0</v>
      </c>
      <c r="V83" s="26">
        <v>0</v>
      </c>
      <c r="W83" s="27">
        <v>0</v>
      </c>
      <c r="X83" s="8"/>
    </row>
    <row r="84" spans="1:24" ht="67.5">
      <c r="A84" s="35" t="s">
        <v>194</v>
      </c>
      <c r="B84" s="36" t="s">
        <v>42</v>
      </c>
      <c r="C84" s="37" t="s">
        <v>195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150000</v>
      </c>
      <c r="K84" s="23">
        <v>0</v>
      </c>
      <c r="L84" s="23">
        <v>0</v>
      </c>
      <c r="M84" s="24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f>J84</f>
        <v>150000</v>
      </c>
      <c r="U84" s="25">
        <v>0</v>
      </c>
      <c r="V84" s="26">
        <v>0</v>
      </c>
      <c r="W84" s="27">
        <v>0</v>
      </c>
      <c r="X84" s="8"/>
    </row>
    <row r="85" spans="1:24">
      <c r="A85" s="35" t="s">
        <v>196</v>
      </c>
      <c r="B85" s="36" t="s">
        <v>42</v>
      </c>
      <c r="C85" s="37" t="s">
        <v>197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1376285</v>
      </c>
      <c r="K85" s="23">
        <v>0</v>
      </c>
      <c r="L85" s="23">
        <v>0</v>
      </c>
      <c r="M85" s="24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f>2291354.62+40612+1237.79+1400.06+48957.57</f>
        <v>2383562.04</v>
      </c>
      <c r="U85" s="25">
        <v>0</v>
      </c>
      <c r="V85" s="26">
        <v>0</v>
      </c>
      <c r="W85" s="27">
        <v>0</v>
      </c>
      <c r="X85" s="8"/>
    </row>
    <row r="86" spans="1:24" ht="33.75">
      <c r="A86" s="35" t="s">
        <v>198</v>
      </c>
      <c r="B86" s="36" t="s">
        <v>42</v>
      </c>
      <c r="C86" s="37" t="s">
        <v>199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88285</v>
      </c>
      <c r="K86" s="23">
        <v>0</v>
      </c>
      <c r="L86" s="23">
        <v>0</v>
      </c>
      <c r="M86" s="24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245132.35</v>
      </c>
      <c r="U86" s="25">
        <v>0</v>
      </c>
      <c r="V86" s="26">
        <v>0</v>
      </c>
      <c r="W86" s="27">
        <v>0</v>
      </c>
      <c r="X86" s="8"/>
    </row>
    <row r="87" spans="1:24" ht="45">
      <c r="A87" s="35" t="s">
        <v>200</v>
      </c>
      <c r="B87" s="36" t="s">
        <v>42</v>
      </c>
      <c r="C87" s="37" t="s">
        <v>201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3159.56</v>
      </c>
      <c r="K87" s="23">
        <v>0</v>
      </c>
      <c r="L87" s="23">
        <v>0</v>
      </c>
      <c r="M87" s="24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12278.52</v>
      </c>
      <c r="U87" s="25">
        <v>0</v>
      </c>
      <c r="V87" s="26">
        <v>0</v>
      </c>
      <c r="W87" s="27">
        <v>0</v>
      </c>
      <c r="X87" s="8"/>
    </row>
    <row r="88" spans="1:24" ht="67.5">
      <c r="A88" s="35" t="s">
        <v>202</v>
      </c>
      <c r="B88" s="36" t="s">
        <v>42</v>
      </c>
      <c r="C88" s="37" t="s">
        <v>203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3159.56</v>
      </c>
      <c r="K88" s="23">
        <v>0</v>
      </c>
      <c r="L88" s="23">
        <v>0</v>
      </c>
      <c r="M88" s="24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12278.52</v>
      </c>
      <c r="U88" s="25">
        <v>0</v>
      </c>
      <c r="V88" s="26">
        <v>0</v>
      </c>
      <c r="W88" s="27">
        <v>0</v>
      </c>
      <c r="X88" s="8"/>
    </row>
    <row r="89" spans="1:24" ht="56.25">
      <c r="A89" s="35" t="s">
        <v>204</v>
      </c>
      <c r="B89" s="36" t="s">
        <v>42</v>
      </c>
      <c r="C89" s="37" t="s">
        <v>205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3999.99</v>
      </c>
      <c r="K89" s="23">
        <v>0</v>
      </c>
      <c r="L89" s="23">
        <v>0</v>
      </c>
      <c r="M89" s="24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24900</v>
      </c>
      <c r="U89" s="25">
        <v>0</v>
      </c>
      <c r="V89" s="26">
        <v>0</v>
      </c>
      <c r="W89" s="27">
        <v>0</v>
      </c>
      <c r="X89" s="8"/>
    </row>
    <row r="90" spans="1:24" ht="78.75">
      <c r="A90" s="35" t="s">
        <v>206</v>
      </c>
      <c r="B90" s="36" t="s">
        <v>42</v>
      </c>
      <c r="C90" s="37" t="s">
        <v>207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3999.99</v>
      </c>
      <c r="K90" s="23">
        <v>0</v>
      </c>
      <c r="L90" s="23">
        <v>0</v>
      </c>
      <c r="M90" s="24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24900</v>
      </c>
      <c r="U90" s="25">
        <v>0</v>
      </c>
      <c r="V90" s="26">
        <v>0</v>
      </c>
      <c r="W90" s="27">
        <v>0</v>
      </c>
      <c r="X90" s="8"/>
    </row>
    <row r="91" spans="1:24" ht="45">
      <c r="A91" s="35" t="s">
        <v>208</v>
      </c>
      <c r="B91" s="36" t="s">
        <v>42</v>
      </c>
      <c r="C91" s="37" t="s">
        <v>209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100</v>
      </c>
      <c r="K91" s="23">
        <v>0</v>
      </c>
      <c r="L91" s="23">
        <v>0</v>
      </c>
      <c r="M91" s="24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4550.72</v>
      </c>
      <c r="U91" s="25">
        <v>0</v>
      </c>
      <c r="V91" s="26">
        <v>0</v>
      </c>
      <c r="W91" s="27">
        <v>0</v>
      </c>
      <c r="X91" s="8"/>
    </row>
    <row r="92" spans="1:24" ht="67.5">
      <c r="A92" s="35" t="s">
        <v>210</v>
      </c>
      <c r="B92" s="36" t="s">
        <v>42</v>
      </c>
      <c r="C92" s="37" t="s">
        <v>211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100</v>
      </c>
      <c r="K92" s="23">
        <v>0</v>
      </c>
      <c r="L92" s="23">
        <v>0</v>
      </c>
      <c r="M92" s="24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4550.72</v>
      </c>
      <c r="U92" s="25">
        <v>0</v>
      </c>
      <c r="V92" s="26">
        <v>0</v>
      </c>
      <c r="W92" s="27">
        <v>0</v>
      </c>
      <c r="X92" s="8"/>
    </row>
    <row r="93" spans="1:24" ht="56.25">
      <c r="A93" s="35" t="s">
        <v>212</v>
      </c>
      <c r="B93" s="36" t="s">
        <v>42</v>
      </c>
      <c r="C93" s="37" t="s">
        <v>213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4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250</v>
      </c>
      <c r="U93" s="25">
        <v>0</v>
      </c>
      <c r="V93" s="26">
        <v>0</v>
      </c>
      <c r="W93" s="27">
        <v>0</v>
      </c>
      <c r="X93" s="8"/>
    </row>
    <row r="94" spans="1:24" ht="78.75">
      <c r="A94" s="35" t="s">
        <v>214</v>
      </c>
      <c r="B94" s="36" t="s">
        <v>42</v>
      </c>
      <c r="C94" s="37" t="s">
        <v>215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4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250</v>
      </c>
      <c r="U94" s="25">
        <v>0</v>
      </c>
      <c r="V94" s="26">
        <v>0</v>
      </c>
      <c r="W94" s="27">
        <v>0</v>
      </c>
      <c r="X94" s="8"/>
    </row>
    <row r="95" spans="1:24" ht="45">
      <c r="A95" s="35" t="s">
        <v>216</v>
      </c>
      <c r="B95" s="36" t="s">
        <v>42</v>
      </c>
      <c r="C95" s="37" t="s">
        <v>217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55650</v>
      </c>
      <c r="K95" s="23">
        <v>0</v>
      </c>
      <c r="L95" s="23">
        <v>0</v>
      </c>
      <c r="M95" s="24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f>T96</f>
        <v>48957.58</v>
      </c>
      <c r="U95" s="25">
        <v>0</v>
      </c>
      <c r="V95" s="26">
        <v>0</v>
      </c>
      <c r="W95" s="27">
        <v>0</v>
      </c>
      <c r="X95" s="8"/>
    </row>
    <row r="96" spans="1:24" ht="67.5">
      <c r="A96" s="35" t="s">
        <v>218</v>
      </c>
      <c r="B96" s="36" t="s">
        <v>42</v>
      </c>
      <c r="C96" s="37" t="s">
        <v>219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55650</v>
      </c>
      <c r="K96" s="23">
        <v>0</v>
      </c>
      <c r="L96" s="23">
        <v>0</v>
      </c>
      <c r="M96" s="24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48957.58</v>
      </c>
      <c r="U96" s="25">
        <v>0</v>
      </c>
      <c r="V96" s="26">
        <v>0</v>
      </c>
      <c r="W96" s="27">
        <v>0</v>
      </c>
      <c r="X96" s="8"/>
    </row>
    <row r="97" spans="1:24" ht="56.25">
      <c r="A97" s="35" t="s">
        <v>220</v>
      </c>
      <c r="B97" s="36" t="s">
        <v>42</v>
      </c>
      <c r="C97" s="37" t="s">
        <v>221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4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19000</v>
      </c>
      <c r="U97" s="25">
        <v>0</v>
      </c>
      <c r="V97" s="26">
        <v>0</v>
      </c>
      <c r="W97" s="27">
        <v>0</v>
      </c>
      <c r="X97" s="8"/>
    </row>
    <row r="98" spans="1:24" ht="78.75">
      <c r="A98" s="35" t="s">
        <v>222</v>
      </c>
      <c r="B98" s="36" t="s">
        <v>42</v>
      </c>
      <c r="C98" s="37" t="s">
        <v>223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4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19000</v>
      </c>
      <c r="U98" s="25">
        <v>0</v>
      </c>
      <c r="V98" s="26">
        <v>0</v>
      </c>
      <c r="W98" s="27">
        <v>0</v>
      </c>
      <c r="X98" s="8"/>
    </row>
    <row r="99" spans="1:24" ht="56.25">
      <c r="A99" s="35" t="s">
        <v>224</v>
      </c>
      <c r="B99" s="36" t="s">
        <v>42</v>
      </c>
      <c r="C99" s="37" t="s">
        <v>225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4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f>T100</f>
        <v>5614.49</v>
      </c>
      <c r="U99" s="25">
        <v>0</v>
      </c>
      <c r="V99" s="26">
        <v>0</v>
      </c>
      <c r="W99" s="27">
        <v>0</v>
      </c>
      <c r="X99" s="8"/>
    </row>
    <row r="100" spans="1:24" ht="90">
      <c r="A100" s="35" t="s">
        <v>226</v>
      </c>
      <c r="B100" s="36" t="s">
        <v>42</v>
      </c>
      <c r="C100" s="37" t="s">
        <v>227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4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f>4214.43+1400.06</f>
        <v>5614.49</v>
      </c>
      <c r="U100" s="25">
        <v>0</v>
      </c>
      <c r="V100" s="26">
        <v>0</v>
      </c>
      <c r="W100" s="27">
        <v>0</v>
      </c>
      <c r="X100" s="8"/>
    </row>
    <row r="101" spans="1:24" ht="45">
      <c r="A101" s="35" t="s">
        <v>228</v>
      </c>
      <c r="B101" s="36" t="s">
        <v>42</v>
      </c>
      <c r="C101" s="37" t="s">
        <v>229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4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6296.24</v>
      </c>
      <c r="U101" s="25">
        <v>0</v>
      </c>
      <c r="V101" s="26">
        <v>0</v>
      </c>
      <c r="W101" s="27">
        <v>0</v>
      </c>
      <c r="X101" s="8"/>
    </row>
    <row r="102" spans="1:24" ht="67.5">
      <c r="A102" s="35" t="s">
        <v>230</v>
      </c>
      <c r="B102" s="36" t="s">
        <v>42</v>
      </c>
      <c r="C102" s="37" t="s">
        <v>231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4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6296.24</v>
      </c>
      <c r="U102" s="25">
        <v>0</v>
      </c>
      <c r="V102" s="26">
        <v>0</v>
      </c>
      <c r="W102" s="27">
        <v>0</v>
      </c>
      <c r="X102" s="8"/>
    </row>
    <row r="103" spans="1:24" ht="45">
      <c r="A103" s="35" t="s">
        <v>232</v>
      </c>
      <c r="B103" s="36" t="s">
        <v>42</v>
      </c>
      <c r="C103" s="37" t="s">
        <v>233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4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46750</v>
      </c>
      <c r="U103" s="25">
        <v>0</v>
      </c>
      <c r="V103" s="26">
        <v>0</v>
      </c>
      <c r="W103" s="27">
        <v>0</v>
      </c>
      <c r="X103" s="8"/>
    </row>
    <row r="104" spans="1:24" ht="67.5">
      <c r="A104" s="35" t="s">
        <v>234</v>
      </c>
      <c r="B104" s="36" t="s">
        <v>42</v>
      </c>
      <c r="C104" s="37" t="s">
        <v>235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4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46750</v>
      </c>
      <c r="U104" s="25">
        <v>0</v>
      </c>
      <c r="V104" s="26">
        <v>0</v>
      </c>
      <c r="W104" s="27">
        <v>0</v>
      </c>
      <c r="X104" s="8"/>
    </row>
    <row r="105" spans="1:24" ht="56.25">
      <c r="A105" s="35" t="s">
        <v>236</v>
      </c>
      <c r="B105" s="36" t="s">
        <v>42</v>
      </c>
      <c r="C105" s="37" t="s">
        <v>237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25375.45</v>
      </c>
      <c r="K105" s="23">
        <v>0</v>
      </c>
      <c r="L105" s="23">
        <v>0</v>
      </c>
      <c r="M105" s="24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f>T106</f>
        <v>128130.21999999999</v>
      </c>
      <c r="U105" s="25">
        <v>0</v>
      </c>
      <c r="V105" s="26">
        <v>0</v>
      </c>
      <c r="W105" s="27">
        <v>0</v>
      </c>
      <c r="X105" s="8"/>
    </row>
    <row r="106" spans="1:24" ht="67.5">
      <c r="A106" s="35" t="s">
        <v>238</v>
      </c>
      <c r="B106" s="36" t="s">
        <v>42</v>
      </c>
      <c r="C106" s="37" t="s">
        <v>239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25375.45</v>
      </c>
      <c r="K106" s="23">
        <v>0</v>
      </c>
      <c r="L106" s="23">
        <v>0</v>
      </c>
      <c r="M106" s="24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f>126892.43+1237.79</f>
        <v>128130.21999999999</v>
      </c>
      <c r="U106" s="25">
        <v>0</v>
      </c>
      <c r="V106" s="26">
        <v>0</v>
      </c>
      <c r="W106" s="27">
        <v>0</v>
      </c>
      <c r="X106" s="8"/>
    </row>
    <row r="107" spans="1:24" ht="33.75">
      <c r="A107" s="35" t="s">
        <v>240</v>
      </c>
      <c r="B107" s="36" t="s">
        <v>42</v>
      </c>
      <c r="C107" s="37" t="s">
        <v>241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4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5000</v>
      </c>
      <c r="U107" s="25">
        <v>0</v>
      </c>
      <c r="V107" s="26">
        <v>0</v>
      </c>
      <c r="W107" s="27">
        <v>0</v>
      </c>
      <c r="X107" s="8"/>
    </row>
    <row r="108" spans="1:24" ht="45">
      <c r="A108" s="35" t="s">
        <v>242</v>
      </c>
      <c r="B108" s="36" t="s">
        <v>42</v>
      </c>
      <c r="C108" s="37" t="s">
        <v>243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4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5000</v>
      </c>
      <c r="U108" s="25">
        <v>0</v>
      </c>
      <c r="V108" s="26">
        <v>0</v>
      </c>
      <c r="W108" s="27">
        <v>0</v>
      </c>
      <c r="X108" s="8"/>
    </row>
    <row r="109" spans="1:24" ht="90">
      <c r="A109" s="35" t="s">
        <v>244</v>
      </c>
      <c r="B109" s="36" t="s">
        <v>42</v>
      </c>
      <c r="C109" s="37" t="s">
        <v>245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3000</v>
      </c>
      <c r="K109" s="23">
        <v>0</v>
      </c>
      <c r="L109" s="23">
        <v>0</v>
      </c>
      <c r="M109" s="24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365175.95</v>
      </c>
      <c r="U109" s="25">
        <v>0</v>
      </c>
      <c r="V109" s="26">
        <v>0</v>
      </c>
      <c r="W109" s="27">
        <v>0</v>
      </c>
      <c r="X109" s="8"/>
    </row>
    <row r="110" spans="1:24" ht="45">
      <c r="A110" s="35" t="s">
        <v>246</v>
      </c>
      <c r="B110" s="36" t="s">
        <v>42</v>
      </c>
      <c r="C110" s="37" t="s">
        <v>247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3000</v>
      </c>
      <c r="K110" s="23">
        <v>0</v>
      </c>
      <c r="L110" s="23">
        <v>0</v>
      </c>
      <c r="M110" s="24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365175.95</v>
      </c>
      <c r="U110" s="25">
        <v>0</v>
      </c>
      <c r="V110" s="26">
        <v>0</v>
      </c>
      <c r="W110" s="27">
        <v>0</v>
      </c>
      <c r="X110" s="8"/>
    </row>
    <row r="111" spans="1:24" ht="56.25">
      <c r="A111" s="35" t="s">
        <v>248</v>
      </c>
      <c r="B111" s="36" t="s">
        <v>42</v>
      </c>
      <c r="C111" s="37" t="s">
        <v>249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3000</v>
      </c>
      <c r="K111" s="23">
        <v>0</v>
      </c>
      <c r="L111" s="23">
        <v>0</v>
      </c>
      <c r="M111" s="24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365175.95</v>
      </c>
      <c r="U111" s="25">
        <v>0</v>
      </c>
      <c r="V111" s="26">
        <v>0</v>
      </c>
      <c r="W111" s="27">
        <v>0</v>
      </c>
      <c r="X111" s="8"/>
    </row>
    <row r="112" spans="1:24" ht="22.5">
      <c r="A112" s="35" t="s">
        <v>250</v>
      </c>
      <c r="B112" s="36" t="s">
        <v>42</v>
      </c>
      <c r="C112" s="37" t="s">
        <v>251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85000</v>
      </c>
      <c r="K112" s="23">
        <v>0</v>
      </c>
      <c r="L112" s="23">
        <v>0</v>
      </c>
      <c r="M112" s="24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46575.33</v>
      </c>
      <c r="U112" s="25">
        <v>0</v>
      </c>
      <c r="V112" s="26">
        <v>0</v>
      </c>
      <c r="W112" s="27">
        <v>0</v>
      </c>
      <c r="X112" s="8"/>
    </row>
    <row r="113" spans="1:24" ht="56.25">
      <c r="A113" s="35" t="s">
        <v>252</v>
      </c>
      <c r="B113" s="36" t="s">
        <v>42</v>
      </c>
      <c r="C113" s="37" t="s">
        <v>253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85000</v>
      </c>
      <c r="K113" s="23">
        <v>0</v>
      </c>
      <c r="L113" s="23">
        <v>0</v>
      </c>
      <c r="M113" s="24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46575.33</v>
      </c>
      <c r="U113" s="25">
        <v>0</v>
      </c>
      <c r="V113" s="26">
        <v>0</v>
      </c>
      <c r="W113" s="27">
        <v>0</v>
      </c>
      <c r="X113" s="8"/>
    </row>
    <row r="114" spans="1:24" ht="56.25">
      <c r="A114" s="35" t="s">
        <v>254</v>
      </c>
      <c r="B114" s="36" t="s">
        <v>42</v>
      </c>
      <c r="C114" s="37" t="s">
        <v>255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85000</v>
      </c>
      <c r="K114" s="23">
        <v>0</v>
      </c>
      <c r="L114" s="23">
        <v>0</v>
      </c>
      <c r="M114" s="24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46575.33</v>
      </c>
      <c r="U114" s="25">
        <v>0</v>
      </c>
      <c r="V114" s="26">
        <v>0</v>
      </c>
      <c r="W114" s="27">
        <v>0</v>
      </c>
      <c r="X114" s="8"/>
    </row>
    <row r="115" spans="1:24">
      <c r="A115" s="35" t="s">
        <v>256</v>
      </c>
      <c r="B115" s="36" t="s">
        <v>42</v>
      </c>
      <c r="C115" s="37" t="s">
        <v>257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1200000</v>
      </c>
      <c r="K115" s="23">
        <v>0</v>
      </c>
      <c r="L115" s="23">
        <v>0</v>
      </c>
      <c r="M115" s="24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f>T116</f>
        <v>1670082.99</v>
      </c>
      <c r="U115" s="25">
        <v>0</v>
      </c>
      <c r="V115" s="26">
        <v>0</v>
      </c>
      <c r="W115" s="27">
        <v>0</v>
      </c>
      <c r="X115" s="8"/>
    </row>
    <row r="116" spans="1:24" ht="90">
      <c r="A116" s="35" t="s">
        <v>258</v>
      </c>
      <c r="B116" s="36" t="s">
        <v>42</v>
      </c>
      <c r="C116" s="37" t="s">
        <v>259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1200000</v>
      </c>
      <c r="K116" s="23">
        <v>0</v>
      </c>
      <c r="L116" s="23">
        <v>0</v>
      </c>
      <c r="M116" s="24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f>1629470.99+40612</f>
        <v>1670082.99</v>
      </c>
      <c r="U116" s="25">
        <v>0</v>
      </c>
      <c r="V116" s="26">
        <v>0</v>
      </c>
      <c r="W116" s="27">
        <v>0</v>
      </c>
      <c r="X116" s="8"/>
    </row>
    <row r="117" spans="1:24">
      <c r="A117" s="35" t="s">
        <v>260</v>
      </c>
      <c r="B117" s="36" t="s">
        <v>42</v>
      </c>
      <c r="C117" s="37" t="s">
        <v>261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761050.67</v>
      </c>
      <c r="K117" s="23">
        <v>0</v>
      </c>
      <c r="L117" s="23">
        <v>0</v>
      </c>
      <c r="M117" s="24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-932.24</v>
      </c>
      <c r="U117" s="25">
        <v>0</v>
      </c>
      <c r="V117" s="26">
        <v>0</v>
      </c>
      <c r="W117" s="27">
        <v>0</v>
      </c>
      <c r="X117" s="8"/>
    </row>
    <row r="118" spans="1:24">
      <c r="A118" s="35" t="s">
        <v>262</v>
      </c>
      <c r="B118" s="36" t="s">
        <v>42</v>
      </c>
      <c r="C118" s="37" t="s">
        <v>263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4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-7566.76</v>
      </c>
      <c r="U118" s="25">
        <v>0</v>
      </c>
      <c r="V118" s="26">
        <v>0</v>
      </c>
      <c r="W118" s="27">
        <v>0</v>
      </c>
      <c r="X118" s="8"/>
    </row>
    <row r="119" spans="1:24" ht="22.5">
      <c r="A119" s="35" t="s">
        <v>264</v>
      </c>
      <c r="B119" s="36" t="s">
        <v>42</v>
      </c>
      <c r="C119" s="37" t="s">
        <v>265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4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-7566.76</v>
      </c>
      <c r="U119" s="25">
        <v>0</v>
      </c>
      <c r="V119" s="26">
        <v>0</v>
      </c>
      <c r="W119" s="27">
        <v>0</v>
      </c>
      <c r="X119" s="8"/>
    </row>
    <row r="120" spans="1:24">
      <c r="A120" s="35" t="s">
        <v>266</v>
      </c>
      <c r="B120" s="36" t="s">
        <v>42</v>
      </c>
      <c r="C120" s="37" t="s">
        <v>267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761050.67</v>
      </c>
      <c r="K120" s="23">
        <v>0</v>
      </c>
      <c r="L120" s="23">
        <v>0</v>
      </c>
      <c r="M120" s="24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3634.52</v>
      </c>
      <c r="U120" s="25">
        <v>0</v>
      </c>
      <c r="V120" s="26">
        <v>0</v>
      </c>
      <c r="W120" s="27">
        <v>0</v>
      </c>
      <c r="X120" s="8"/>
    </row>
    <row r="121" spans="1:24" ht="22.5">
      <c r="A121" s="35" t="s">
        <v>268</v>
      </c>
      <c r="B121" s="36" t="s">
        <v>42</v>
      </c>
      <c r="C121" s="37" t="s">
        <v>269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761050.67</v>
      </c>
      <c r="K121" s="23">
        <v>0</v>
      </c>
      <c r="L121" s="23">
        <v>0</v>
      </c>
      <c r="M121" s="24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3634.52</v>
      </c>
      <c r="U121" s="25">
        <v>0</v>
      </c>
      <c r="V121" s="26">
        <v>0</v>
      </c>
      <c r="W121" s="27">
        <v>0</v>
      </c>
      <c r="X121" s="8"/>
    </row>
    <row r="122" spans="1:24" ht="56.25">
      <c r="A122" s="35" t="s">
        <v>270</v>
      </c>
      <c r="B122" s="36" t="s">
        <v>42</v>
      </c>
      <c r="C122" s="37" t="s">
        <v>271</v>
      </c>
      <c r="D122" s="23">
        <v>0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4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3000</v>
      </c>
      <c r="U122" s="25">
        <v>0</v>
      </c>
      <c r="V122" s="26">
        <v>0</v>
      </c>
      <c r="W122" s="27">
        <v>0</v>
      </c>
      <c r="X122" s="8"/>
    </row>
    <row r="123" spans="1:24" ht="56.25">
      <c r="A123" s="35" t="s">
        <v>272</v>
      </c>
      <c r="B123" s="36" t="s">
        <v>42</v>
      </c>
      <c r="C123" s="37" t="s">
        <v>273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4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3000</v>
      </c>
      <c r="U123" s="25">
        <v>0</v>
      </c>
      <c r="V123" s="26">
        <v>0</v>
      </c>
      <c r="W123" s="27">
        <v>0</v>
      </c>
      <c r="X123" s="8"/>
    </row>
    <row r="124" spans="1:24">
      <c r="A124" s="35" t="s">
        <v>274</v>
      </c>
      <c r="B124" s="36" t="s">
        <v>42</v>
      </c>
      <c r="C124" s="37" t="s">
        <v>275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692555361.20000005</v>
      </c>
      <c r="K124" s="23">
        <v>0</v>
      </c>
      <c r="L124" s="23">
        <v>0</v>
      </c>
      <c r="M124" s="24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f>T125+T164+T170</f>
        <v>691841795.73000002</v>
      </c>
      <c r="U124" s="25">
        <v>0</v>
      </c>
      <c r="V124" s="26">
        <v>0</v>
      </c>
      <c r="W124" s="27">
        <v>0</v>
      </c>
      <c r="X124" s="8"/>
    </row>
    <row r="125" spans="1:24" ht="22.5">
      <c r="A125" s="35" t="s">
        <v>276</v>
      </c>
      <c r="B125" s="36" t="s">
        <v>42</v>
      </c>
      <c r="C125" s="37" t="s">
        <v>277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705788421.55999994</v>
      </c>
      <c r="K125" s="23">
        <v>0</v>
      </c>
      <c r="L125" s="23">
        <v>0</v>
      </c>
      <c r="M125" s="24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f>T126+T131+T148+T157</f>
        <v>705074678.82000005</v>
      </c>
      <c r="U125" s="25">
        <v>0</v>
      </c>
      <c r="V125" s="26">
        <v>0</v>
      </c>
      <c r="W125" s="27">
        <v>0</v>
      </c>
      <c r="X125" s="8"/>
    </row>
    <row r="126" spans="1:24" ht="22.5">
      <c r="A126" s="35" t="s">
        <v>278</v>
      </c>
      <c r="B126" s="36" t="s">
        <v>42</v>
      </c>
      <c r="C126" s="37" t="s">
        <v>279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206466859.59</v>
      </c>
      <c r="K126" s="23">
        <v>0</v>
      </c>
      <c r="L126" s="23">
        <v>0</v>
      </c>
      <c r="M126" s="24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f>T127+T129</f>
        <v>206466859.59</v>
      </c>
      <c r="U126" s="25">
        <v>0</v>
      </c>
      <c r="V126" s="26">
        <v>0</v>
      </c>
      <c r="W126" s="27">
        <v>0</v>
      </c>
      <c r="X126" s="8"/>
    </row>
    <row r="127" spans="1:24">
      <c r="A127" s="35" t="s">
        <v>280</v>
      </c>
      <c r="B127" s="36" t="s">
        <v>42</v>
      </c>
      <c r="C127" s="37" t="s">
        <v>281</v>
      </c>
      <c r="D127" s="23">
        <v>0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160866300</v>
      </c>
      <c r="K127" s="23">
        <v>0</v>
      </c>
      <c r="L127" s="23">
        <v>0</v>
      </c>
      <c r="M127" s="24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f>T128</f>
        <v>160866300</v>
      </c>
      <c r="U127" s="25">
        <v>0</v>
      </c>
      <c r="V127" s="26">
        <v>0</v>
      </c>
      <c r="W127" s="27">
        <v>0</v>
      </c>
      <c r="X127" s="8"/>
    </row>
    <row r="128" spans="1:24" ht="33.75">
      <c r="A128" s="35" t="s">
        <v>282</v>
      </c>
      <c r="B128" s="36" t="s">
        <v>42</v>
      </c>
      <c r="C128" s="37" t="s">
        <v>283</v>
      </c>
      <c r="D128" s="23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160866300</v>
      </c>
      <c r="K128" s="23">
        <v>0</v>
      </c>
      <c r="L128" s="23">
        <v>0</v>
      </c>
      <c r="M128" s="24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f>J128</f>
        <v>160866300</v>
      </c>
      <c r="U128" s="25">
        <v>0</v>
      </c>
      <c r="V128" s="26">
        <v>0</v>
      </c>
      <c r="W128" s="27">
        <v>0</v>
      </c>
      <c r="X128" s="8"/>
    </row>
    <row r="129" spans="1:24" ht="22.5">
      <c r="A129" s="35" t="s">
        <v>284</v>
      </c>
      <c r="B129" s="36" t="s">
        <v>42</v>
      </c>
      <c r="C129" s="37" t="s">
        <v>285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45600559.590000004</v>
      </c>
      <c r="K129" s="23">
        <v>0</v>
      </c>
      <c r="L129" s="23">
        <v>0</v>
      </c>
      <c r="M129" s="24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f>T130</f>
        <v>45600559.590000004</v>
      </c>
      <c r="U129" s="25">
        <v>0</v>
      </c>
      <c r="V129" s="26">
        <v>0</v>
      </c>
      <c r="W129" s="27">
        <v>0</v>
      </c>
      <c r="X129" s="8"/>
    </row>
    <row r="130" spans="1:24" ht="22.5">
      <c r="A130" s="35" t="s">
        <v>286</v>
      </c>
      <c r="B130" s="36" t="s">
        <v>42</v>
      </c>
      <c r="C130" s="37" t="s">
        <v>287</v>
      </c>
      <c r="D130" s="23">
        <v>0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45600559.590000004</v>
      </c>
      <c r="K130" s="23">
        <v>0</v>
      </c>
      <c r="L130" s="23">
        <v>0</v>
      </c>
      <c r="M130" s="24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f>J130</f>
        <v>45600559.590000004</v>
      </c>
      <c r="U130" s="25">
        <v>0</v>
      </c>
      <c r="V130" s="26">
        <v>0</v>
      </c>
      <c r="W130" s="27">
        <v>0</v>
      </c>
      <c r="X130" s="8"/>
    </row>
    <row r="131" spans="1:24" ht="22.5">
      <c r="A131" s="35" t="s">
        <v>288</v>
      </c>
      <c r="B131" s="36" t="s">
        <v>42</v>
      </c>
      <c r="C131" s="37" t="s">
        <v>289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131758718.12</v>
      </c>
      <c r="K131" s="23">
        <v>0</v>
      </c>
      <c r="L131" s="23">
        <v>0</v>
      </c>
      <c r="M131" s="24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f>T132+T134+T136+T138+T140+T142+T144+T146</f>
        <v>131046846.89</v>
      </c>
      <c r="U131" s="25">
        <v>0</v>
      </c>
      <c r="V131" s="26">
        <v>0</v>
      </c>
      <c r="W131" s="27">
        <v>0</v>
      </c>
      <c r="X131" s="8"/>
    </row>
    <row r="132" spans="1:24" ht="56.25">
      <c r="A132" s="35" t="s">
        <v>290</v>
      </c>
      <c r="B132" s="36" t="s">
        <v>42</v>
      </c>
      <c r="C132" s="37" t="s">
        <v>291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15167874</v>
      </c>
      <c r="K132" s="23">
        <v>0</v>
      </c>
      <c r="L132" s="23">
        <v>0</v>
      </c>
      <c r="M132" s="24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5">
        <v>0</v>
      </c>
      <c r="V132" s="26">
        <v>0</v>
      </c>
      <c r="W132" s="27">
        <v>0</v>
      </c>
      <c r="X132" s="8"/>
    </row>
    <row r="133" spans="1:24" ht="56.25">
      <c r="A133" s="35" t="s">
        <v>292</v>
      </c>
      <c r="B133" s="36" t="s">
        <v>42</v>
      </c>
      <c r="C133" s="37" t="s">
        <v>293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15167874</v>
      </c>
      <c r="K133" s="23">
        <v>0</v>
      </c>
      <c r="L133" s="23">
        <v>0</v>
      </c>
      <c r="M133" s="24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5">
        <v>0</v>
      </c>
      <c r="V133" s="26">
        <v>0</v>
      </c>
      <c r="W133" s="27">
        <v>0</v>
      </c>
      <c r="X133" s="8"/>
    </row>
    <row r="134" spans="1:24" ht="22.5">
      <c r="A134" s="35" t="s">
        <v>294</v>
      </c>
      <c r="B134" s="36" t="s">
        <v>42</v>
      </c>
      <c r="C134" s="37" t="s">
        <v>295</v>
      </c>
      <c r="D134" s="23">
        <v>0</v>
      </c>
      <c r="E134" s="23"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19977015.579999998</v>
      </c>
      <c r="K134" s="23">
        <v>0</v>
      </c>
      <c r="L134" s="23">
        <v>0</v>
      </c>
      <c r="M134" s="24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f>T135</f>
        <v>19977015.579999998</v>
      </c>
      <c r="U134" s="25">
        <v>0</v>
      </c>
      <c r="V134" s="26">
        <v>0</v>
      </c>
      <c r="W134" s="27">
        <v>0</v>
      </c>
      <c r="X134" s="8"/>
    </row>
    <row r="135" spans="1:24" ht="33.75">
      <c r="A135" s="35" t="s">
        <v>296</v>
      </c>
      <c r="B135" s="36" t="s">
        <v>42</v>
      </c>
      <c r="C135" s="37" t="s">
        <v>297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19977015.579999998</v>
      </c>
      <c r="K135" s="23">
        <v>0</v>
      </c>
      <c r="L135" s="23">
        <v>0</v>
      </c>
      <c r="M135" s="24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f>J135</f>
        <v>19977015.579999998</v>
      </c>
      <c r="U135" s="25">
        <v>0</v>
      </c>
      <c r="V135" s="26">
        <v>0</v>
      </c>
      <c r="W135" s="27">
        <v>0</v>
      </c>
      <c r="X135" s="8"/>
    </row>
    <row r="136" spans="1:24" ht="67.5">
      <c r="A136" s="35" t="s">
        <v>298</v>
      </c>
      <c r="B136" s="36" t="s">
        <v>42</v>
      </c>
      <c r="C136" s="37" t="s">
        <v>299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5944585.4299999997</v>
      </c>
      <c r="K136" s="23">
        <v>0</v>
      </c>
      <c r="L136" s="23">
        <v>0</v>
      </c>
      <c r="M136" s="24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21112459.43</v>
      </c>
      <c r="U136" s="25">
        <v>0</v>
      </c>
      <c r="V136" s="26">
        <v>0</v>
      </c>
      <c r="W136" s="27">
        <v>0</v>
      </c>
      <c r="X136" s="8"/>
    </row>
    <row r="137" spans="1:24" ht="67.5">
      <c r="A137" s="35" t="s">
        <v>300</v>
      </c>
      <c r="B137" s="36" t="s">
        <v>42</v>
      </c>
      <c r="C137" s="37" t="s">
        <v>301</v>
      </c>
      <c r="D137" s="23"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5944585.4299999997</v>
      </c>
      <c r="K137" s="23">
        <v>0</v>
      </c>
      <c r="L137" s="23">
        <v>0</v>
      </c>
      <c r="M137" s="24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21112459.43</v>
      </c>
      <c r="U137" s="25">
        <v>0</v>
      </c>
      <c r="V137" s="26">
        <v>0</v>
      </c>
      <c r="W137" s="27">
        <v>0</v>
      </c>
      <c r="X137" s="8"/>
    </row>
    <row r="138" spans="1:24" ht="45">
      <c r="A138" s="35" t="s">
        <v>302</v>
      </c>
      <c r="B138" s="36" t="s">
        <v>42</v>
      </c>
      <c r="C138" s="37" t="s">
        <v>303</v>
      </c>
      <c r="D138" s="23">
        <v>0</v>
      </c>
      <c r="E138" s="23">
        <v>0</v>
      </c>
      <c r="F138" s="23">
        <v>0</v>
      </c>
      <c r="G138" s="23">
        <v>0</v>
      </c>
      <c r="H138" s="23">
        <v>0</v>
      </c>
      <c r="I138" s="23">
        <v>0</v>
      </c>
      <c r="J138" s="23">
        <v>2408919.2000000002</v>
      </c>
      <c r="K138" s="23">
        <v>0</v>
      </c>
      <c r="L138" s="23">
        <v>0</v>
      </c>
      <c r="M138" s="24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2408919.2000000002</v>
      </c>
      <c r="U138" s="25">
        <v>0</v>
      </c>
      <c r="V138" s="26">
        <v>0</v>
      </c>
      <c r="W138" s="27">
        <v>0</v>
      </c>
      <c r="X138" s="8"/>
    </row>
    <row r="139" spans="1:24" ht="45">
      <c r="A139" s="35" t="s">
        <v>304</v>
      </c>
      <c r="B139" s="36" t="s">
        <v>42</v>
      </c>
      <c r="C139" s="37" t="s">
        <v>305</v>
      </c>
      <c r="D139" s="23">
        <v>0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2408919.2000000002</v>
      </c>
      <c r="K139" s="23">
        <v>0</v>
      </c>
      <c r="L139" s="23">
        <v>0</v>
      </c>
      <c r="M139" s="24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2408919.2000000002</v>
      </c>
      <c r="U139" s="25">
        <v>0</v>
      </c>
      <c r="V139" s="26">
        <v>0</v>
      </c>
      <c r="W139" s="27">
        <v>0</v>
      </c>
      <c r="X139" s="8"/>
    </row>
    <row r="140" spans="1:24" ht="45">
      <c r="A140" s="35" t="s">
        <v>306</v>
      </c>
      <c r="B140" s="36" t="s">
        <v>42</v>
      </c>
      <c r="C140" s="37" t="s">
        <v>307</v>
      </c>
      <c r="D140" s="23">
        <v>0</v>
      </c>
      <c r="E140" s="23">
        <v>0</v>
      </c>
      <c r="F140" s="23">
        <v>0</v>
      </c>
      <c r="G140" s="23">
        <v>0</v>
      </c>
      <c r="H140" s="23">
        <v>0</v>
      </c>
      <c r="I140" s="23">
        <v>0</v>
      </c>
      <c r="J140" s="23">
        <v>14488014.949999999</v>
      </c>
      <c r="K140" s="23">
        <v>0</v>
      </c>
      <c r="L140" s="23">
        <v>0</v>
      </c>
      <c r="M140" s="24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f>J140</f>
        <v>14488014.949999999</v>
      </c>
      <c r="U140" s="25">
        <v>0</v>
      </c>
      <c r="V140" s="26">
        <v>0</v>
      </c>
      <c r="W140" s="27">
        <v>0</v>
      </c>
      <c r="X140" s="8"/>
    </row>
    <row r="141" spans="1:24" ht="56.25">
      <c r="A141" s="35" t="s">
        <v>308</v>
      </c>
      <c r="B141" s="36" t="s">
        <v>42</v>
      </c>
      <c r="C141" s="37" t="s">
        <v>309</v>
      </c>
      <c r="D141" s="23">
        <v>0</v>
      </c>
      <c r="E141" s="23">
        <v>0</v>
      </c>
      <c r="F141" s="23">
        <v>0</v>
      </c>
      <c r="G141" s="23">
        <v>0</v>
      </c>
      <c r="H141" s="23">
        <v>0</v>
      </c>
      <c r="I141" s="23">
        <v>0</v>
      </c>
      <c r="J141" s="23">
        <v>14488014.949999999</v>
      </c>
      <c r="K141" s="23">
        <v>0</v>
      </c>
      <c r="L141" s="23">
        <v>0</v>
      </c>
      <c r="M141" s="24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f>J141</f>
        <v>14488014.949999999</v>
      </c>
      <c r="U141" s="25">
        <v>0</v>
      </c>
      <c r="V141" s="26">
        <v>0</v>
      </c>
      <c r="W141" s="27">
        <v>0</v>
      </c>
      <c r="X141" s="8"/>
    </row>
    <row r="142" spans="1:24" ht="45">
      <c r="A142" s="35" t="s">
        <v>310</v>
      </c>
      <c r="B142" s="36" t="s">
        <v>42</v>
      </c>
      <c r="C142" s="37" t="s">
        <v>311</v>
      </c>
      <c r="D142" s="23">
        <v>0</v>
      </c>
      <c r="E142" s="23">
        <v>0</v>
      </c>
      <c r="F142" s="23">
        <v>0</v>
      </c>
      <c r="G142" s="23">
        <v>0</v>
      </c>
      <c r="H142" s="23">
        <v>0</v>
      </c>
      <c r="I142" s="23">
        <v>0</v>
      </c>
      <c r="J142" s="23">
        <v>1572020</v>
      </c>
      <c r="K142" s="23">
        <v>0</v>
      </c>
      <c r="L142" s="23">
        <v>0</v>
      </c>
      <c r="M142" s="24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1572020</v>
      </c>
      <c r="U142" s="25">
        <v>0</v>
      </c>
      <c r="V142" s="26">
        <v>0</v>
      </c>
      <c r="W142" s="27">
        <v>0</v>
      </c>
      <c r="X142" s="8"/>
    </row>
    <row r="143" spans="1:24" ht="45">
      <c r="A143" s="35" t="s">
        <v>312</v>
      </c>
      <c r="B143" s="36" t="s">
        <v>42</v>
      </c>
      <c r="C143" s="37" t="s">
        <v>313</v>
      </c>
      <c r="D143" s="23">
        <v>0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1572020</v>
      </c>
      <c r="K143" s="23">
        <v>0</v>
      </c>
      <c r="L143" s="23">
        <v>0</v>
      </c>
      <c r="M143" s="24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1572020</v>
      </c>
      <c r="U143" s="25">
        <v>0</v>
      </c>
      <c r="V143" s="26">
        <v>0</v>
      </c>
      <c r="W143" s="27">
        <v>0</v>
      </c>
      <c r="X143" s="8"/>
    </row>
    <row r="144" spans="1:24">
      <c r="A144" s="35" t="s">
        <v>314</v>
      </c>
      <c r="B144" s="36" t="s">
        <v>42</v>
      </c>
      <c r="C144" s="37" t="s">
        <v>315</v>
      </c>
      <c r="D144" s="23">
        <v>0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17079874.5</v>
      </c>
      <c r="K144" s="23">
        <v>0</v>
      </c>
      <c r="L144" s="23">
        <v>0</v>
      </c>
      <c r="M144" s="24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f>T145</f>
        <v>17079874.5</v>
      </c>
      <c r="U144" s="25">
        <v>0</v>
      </c>
      <c r="V144" s="26">
        <v>0</v>
      </c>
      <c r="W144" s="27">
        <v>0</v>
      </c>
      <c r="X144" s="8"/>
    </row>
    <row r="145" spans="1:24" ht="22.5">
      <c r="A145" s="35" t="s">
        <v>316</v>
      </c>
      <c r="B145" s="36" t="s">
        <v>42</v>
      </c>
      <c r="C145" s="37" t="s">
        <v>317</v>
      </c>
      <c r="D145" s="23">
        <v>0</v>
      </c>
      <c r="E145" s="23">
        <v>0</v>
      </c>
      <c r="F145" s="23">
        <v>0</v>
      </c>
      <c r="G145" s="23">
        <v>0</v>
      </c>
      <c r="H145" s="23">
        <v>0</v>
      </c>
      <c r="I145" s="23">
        <v>0</v>
      </c>
      <c r="J145" s="23">
        <v>17079874.5</v>
      </c>
      <c r="K145" s="23">
        <v>0</v>
      </c>
      <c r="L145" s="23">
        <v>0</v>
      </c>
      <c r="M145" s="24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f>J145</f>
        <v>17079874.5</v>
      </c>
      <c r="U145" s="25">
        <v>0</v>
      </c>
      <c r="V145" s="26">
        <v>0</v>
      </c>
      <c r="W145" s="27">
        <v>0</v>
      </c>
      <c r="X145" s="8"/>
    </row>
    <row r="146" spans="1:24">
      <c r="A146" s="35" t="s">
        <v>318</v>
      </c>
      <c r="B146" s="36" t="s">
        <v>42</v>
      </c>
      <c r="C146" s="37" t="s">
        <v>319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55120414.460000001</v>
      </c>
      <c r="K146" s="23">
        <v>0</v>
      </c>
      <c r="L146" s="23">
        <v>0</v>
      </c>
      <c r="M146" s="24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f>T147</f>
        <v>54408543.230000004</v>
      </c>
      <c r="U146" s="25">
        <v>0</v>
      </c>
      <c r="V146" s="26">
        <v>0</v>
      </c>
      <c r="W146" s="27">
        <v>0</v>
      </c>
      <c r="X146" s="8"/>
    </row>
    <row r="147" spans="1:24">
      <c r="A147" s="35" t="s">
        <v>320</v>
      </c>
      <c r="B147" s="36" t="s">
        <v>42</v>
      </c>
      <c r="C147" s="37" t="s">
        <v>321</v>
      </c>
      <c r="D147" s="23"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55120414.460000001</v>
      </c>
      <c r="K147" s="23">
        <v>0</v>
      </c>
      <c r="L147" s="23">
        <v>0</v>
      </c>
      <c r="M147" s="24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f>J147-711871.23</f>
        <v>54408543.230000004</v>
      </c>
      <c r="U147" s="25">
        <v>0</v>
      </c>
      <c r="V147" s="26">
        <v>0</v>
      </c>
      <c r="W147" s="27">
        <v>0</v>
      </c>
      <c r="X147" s="8"/>
    </row>
    <row r="148" spans="1:24" ht="22.5">
      <c r="A148" s="35" t="s">
        <v>322</v>
      </c>
      <c r="B148" s="36" t="s">
        <v>42</v>
      </c>
      <c r="C148" s="37" t="s">
        <v>323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214278964.47</v>
      </c>
      <c r="K148" s="23">
        <v>0</v>
      </c>
      <c r="L148" s="23">
        <v>0</v>
      </c>
      <c r="M148" s="24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f>T149+T151+T153+T155</f>
        <v>214277092.96000001</v>
      </c>
      <c r="U148" s="25">
        <v>0</v>
      </c>
      <c r="V148" s="26">
        <v>0</v>
      </c>
      <c r="W148" s="27">
        <v>0</v>
      </c>
      <c r="X148" s="8"/>
    </row>
    <row r="149" spans="1:24" ht="33.75">
      <c r="A149" s="35" t="s">
        <v>324</v>
      </c>
      <c r="B149" s="36" t="s">
        <v>42</v>
      </c>
      <c r="C149" s="37" t="s">
        <v>325</v>
      </c>
      <c r="D149" s="23">
        <v>0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7361372.1200000001</v>
      </c>
      <c r="K149" s="23">
        <v>0</v>
      </c>
      <c r="L149" s="23">
        <v>0</v>
      </c>
      <c r="M149" s="24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f>J149</f>
        <v>7361372.1200000001</v>
      </c>
      <c r="U149" s="25">
        <v>0</v>
      </c>
      <c r="V149" s="26">
        <v>0</v>
      </c>
      <c r="W149" s="27">
        <v>0</v>
      </c>
      <c r="X149" s="8"/>
    </row>
    <row r="150" spans="1:24" ht="33.75">
      <c r="A150" s="35" t="s">
        <v>326</v>
      </c>
      <c r="B150" s="36" t="s">
        <v>42</v>
      </c>
      <c r="C150" s="37" t="s">
        <v>327</v>
      </c>
      <c r="D150" s="23">
        <v>0</v>
      </c>
      <c r="E150" s="23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7361372.1200000001</v>
      </c>
      <c r="K150" s="23">
        <v>0</v>
      </c>
      <c r="L150" s="23">
        <v>0</v>
      </c>
      <c r="M150" s="24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f>J150</f>
        <v>7361372.1200000001</v>
      </c>
      <c r="U150" s="25">
        <v>0</v>
      </c>
      <c r="V150" s="26">
        <v>0</v>
      </c>
      <c r="W150" s="27">
        <v>0</v>
      </c>
      <c r="X150" s="8"/>
    </row>
    <row r="151" spans="1:24" ht="56.25">
      <c r="A151" s="35" t="s">
        <v>328</v>
      </c>
      <c r="B151" s="36" t="s">
        <v>42</v>
      </c>
      <c r="C151" s="37" t="s">
        <v>329</v>
      </c>
      <c r="D151" s="23">
        <v>0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1412250.2</v>
      </c>
      <c r="K151" s="23">
        <v>0</v>
      </c>
      <c r="L151" s="23">
        <v>0</v>
      </c>
      <c r="M151" s="24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f>T152</f>
        <v>1411500</v>
      </c>
      <c r="U151" s="25">
        <v>0</v>
      </c>
      <c r="V151" s="26">
        <v>0</v>
      </c>
      <c r="W151" s="27">
        <v>0</v>
      </c>
      <c r="X151" s="8"/>
    </row>
    <row r="152" spans="1:24" ht="56.25">
      <c r="A152" s="35" t="s">
        <v>330</v>
      </c>
      <c r="B152" s="36" t="s">
        <v>42</v>
      </c>
      <c r="C152" s="37" t="s">
        <v>331</v>
      </c>
      <c r="D152" s="23">
        <v>0</v>
      </c>
      <c r="E152" s="23">
        <v>0</v>
      </c>
      <c r="F152" s="23">
        <v>0</v>
      </c>
      <c r="G152" s="23">
        <v>0</v>
      </c>
      <c r="H152" s="23">
        <v>0</v>
      </c>
      <c r="I152" s="23">
        <v>0</v>
      </c>
      <c r="J152" s="23">
        <v>1412250.2</v>
      </c>
      <c r="K152" s="23">
        <v>0</v>
      </c>
      <c r="L152" s="23">
        <v>0</v>
      </c>
      <c r="M152" s="24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1411500</v>
      </c>
      <c r="U152" s="25">
        <v>0</v>
      </c>
      <c r="V152" s="26">
        <v>0</v>
      </c>
      <c r="W152" s="27">
        <v>0</v>
      </c>
      <c r="X152" s="8"/>
    </row>
    <row r="153" spans="1:24" ht="45">
      <c r="A153" s="35" t="s">
        <v>332</v>
      </c>
      <c r="B153" s="36" t="s">
        <v>42</v>
      </c>
      <c r="C153" s="37" t="s">
        <v>333</v>
      </c>
      <c r="D153" s="23"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35345.31</v>
      </c>
      <c r="K153" s="23">
        <v>0</v>
      </c>
      <c r="L153" s="23">
        <v>0</v>
      </c>
      <c r="M153" s="24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34224</v>
      </c>
      <c r="U153" s="25">
        <v>0</v>
      </c>
      <c r="V153" s="26">
        <v>0</v>
      </c>
      <c r="W153" s="27">
        <v>0</v>
      </c>
      <c r="X153" s="8"/>
    </row>
    <row r="154" spans="1:24" ht="45">
      <c r="A154" s="35" t="s">
        <v>334</v>
      </c>
      <c r="B154" s="36" t="s">
        <v>42</v>
      </c>
      <c r="C154" s="37" t="s">
        <v>335</v>
      </c>
      <c r="D154" s="23">
        <v>0</v>
      </c>
      <c r="E154" s="23">
        <v>0</v>
      </c>
      <c r="F154" s="23">
        <v>0</v>
      </c>
      <c r="G154" s="23">
        <v>0</v>
      </c>
      <c r="H154" s="23">
        <v>0</v>
      </c>
      <c r="I154" s="23">
        <v>0</v>
      </c>
      <c r="J154" s="23">
        <v>35345.31</v>
      </c>
      <c r="K154" s="23">
        <v>0</v>
      </c>
      <c r="L154" s="23">
        <v>0</v>
      </c>
      <c r="M154" s="24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34224</v>
      </c>
      <c r="U154" s="25">
        <v>0</v>
      </c>
      <c r="V154" s="26">
        <v>0</v>
      </c>
      <c r="W154" s="27">
        <v>0</v>
      </c>
      <c r="X154" s="8"/>
    </row>
    <row r="155" spans="1:24">
      <c r="A155" s="35" t="s">
        <v>336</v>
      </c>
      <c r="B155" s="36" t="s">
        <v>42</v>
      </c>
      <c r="C155" s="37" t="s">
        <v>337</v>
      </c>
      <c r="D155" s="23">
        <v>0</v>
      </c>
      <c r="E155" s="23">
        <v>0</v>
      </c>
      <c r="F155" s="23">
        <v>0</v>
      </c>
      <c r="G155" s="23">
        <v>0</v>
      </c>
      <c r="H155" s="23">
        <v>0</v>
      </c>
      <c r="I155" s="23">
        <v>0</v>
      </c>
      <c r="J155" s="23">
        <v>205469996.84</v>
      </c>
      <c r="K155" s="23">
        <v>0</v>
      </c>
      <c r="L155" s="23">
        <v>0</v>
      </c>
      <c r="M155" s="24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f>T156</f>
        <v>205469996.84</v>
      </c>
      <c r="U155" s="25">
        <v>0</v>
      </c>
      <c r="V155" s="26">
        <v>0</v>
      </c>
      <c r="W155" s="27">
        <v>0</v>
      </c>
      <c r="X155" s="8"/>
    </row>
    <row r="156" spans="1:24">
      <c r="A156" s="35" t="s">
        <v>338</v>
      </c>
      <c r="B156" s="36" t="s">
        <v>42</v>
      </c>
      <c r="C156" s="37" t="s">
        <v>339</v>
      </c>
      <c r="D156" s="23">
        <v>0</v>
      </c>
      <c r="E156" s="23">
        <v>0</v>
      </c>
      <c r="F156" s="23">
        <v>0</v>
      </c>
      <c r="G156" s="23">
        <v>0</v>
      </c>
      <c r="H156" s="23">
        <v>0</v>
      </c>
      <c r="I156" s="23">
        <v>0</v>
      </c>
      <c r="J156" s="23">
        <v>205469996.84</v>
      </c>
      <c r="K156" s="23">
        <v>0</v>
      </c>
      <c r="L156" s="23">
        <v>0</v>
      </c>
      <c r="M156" s="24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f>J156</f>
        <v>205469996.84</v>
      </c>
      <c r="U156" s="25">
        <v>0</v>
      </c>
      <c r="V156" s="26">
        <v>0</v>
      </c>
      <c r="W156" s="27">
        <v>0</v>
      </c>
      <c r="X156" s="8"/>
    </row>
    <row r="157" spans="1:24">
      <c r="A157" s="35" t="s">
        <v>340</v>
      </c>
      <c r="B157" s="36" t="s">
        <v>42</v>
      </c>
      <c r="C157" s="37" t="s">
        <v>341</v>
      </c>
      <c r="D157" s="23">
        <v>0</v>
      </c>
      <c r="E157" s="23">
        <v>0</v>
      </c>
      <c r="F157" s="23">
        <v>0</v>
      </c>
      <c r="G157" s="23">
        <v>0</v>
      </c>
      <c r="H157" s="23">
        <v>0</v>
      </c>
      <c r="I157" s="23">
        <v>0</v>
      </c>
      <c r="J157" s="23">
        <v>153283879.38</v>
      </c>
      <c r="K157" s="23">
        <v>0</v>
      </c>
      <c r="L157" s="23">
        <v>0</v>
      </c>
      <c r="M157" s="24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f>T158+T160+T162</f>
        <v>153283879.38</v>
      </c>
      <c r="U157" s="25">
        <v>0</v>
      </c>
      <c r="V157" s="26">
        <v>0</v>
      </c>
      <c r="W157" s="27">
        <v>0</v>
      </c>
      <c r="X157" s="8"/>
    </row>
    <row r="158" spans="1:24" ht="45">
      <c r="A158" s="35" t="s">
        <v>342</v>
      </c>
      <c r="B158" s="36" t="s">
        <v>42</v>
      </c>
      <c r="C158" s="37" t="s">
        <v>343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125788948.37</v>
      </c>
      <c r="K158" s="23">
        <v>0</v>
      </c>
      <c r="L158" s="23">
        <v>0</v>
      </c>
      <c r="M158" s="24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f>T159</f>
        <v>125788948.37</v>
      </c>
      <c r="U158" s="25">
        <v>0</v>
      </c>
      <c r="V158" s="26">
        <v>0</v>
      </c>
      <c r="W158" s="27">
        <v>0</v>
      </c>
      <c r="X158" s="8"/>
    </row>
    <row r="159" spans="1:24" ht="56.25">
      <c r="A159" s="35" t="s">
        <v>344</v>
      </c>
      <c r="B159" s="36" t="s">
        <v>42</v>
      </c>
      <c r="C159" s="37" t="s">
        <v>345</v>
      </c>
      <c r="D159" s="23"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125788948.37</v>
      </c>
      <c r="K159" s="23">
        <v>0</v>
      </c>
      <c r="L159" s="23">
        <v>0</v>
      </c>
      <c r="M159" s="24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f>J159</f>
        <v>125788948.37</v>
      </c>
      <c r="U159" s="25">
        <v>0</v>
      </c>
      <c r="V159" s="26">
        <v>0</v>
      </c>
      <c r="W159" s="27">
        <v>0</v>
      </c>
      <c r="X159" s="8"/>
    </row>
    <row r="160" spans="1:24" ht="45">
      <c r="A160" s="35" t="s">
        <v>346</v>
      </c>
      <c r="B160" s="36" t="s">
        <v>42</v>
      </c>
      <c r="C160" s="37" t="s">
        <v>347</v>
      </c>
      <c r="D160" s="23">
        <v>0</v>
      </c>
      <c r="E160" s="23">
        <v>0</v>
      </c>
      <c r="F160" s="23">
        <v>0</v>
      </c>
      <c r="G160" s="23">
        <v>0</v>
      </c>
      <c r="H160" s="23">
        <v>0</v>
      </c>
      <c r="I160" s="23">
        <v>0</v>
      </c>
      <c r="J160" s="23">
        <v>10233720</v>
      </c>
      <c r="K160" s="23">
        <v>0</v>
      </c>
      <c r="L160" s="23">
        <v>0</v>
      </c>
      <c r="M160" s="24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f>T161</f>
        <v>10233720</v>
      </c>
      <c r="U160" s="25">
        <v>0</v>
      </c>
      <c r="V160" s="26">
        <v>0</v>
      </c>
      <c r="W160" s="27">
        <v>0</v>
      </c>
      <c r="X160" s="8"/>
    </row>
    <row r="161" spans="1:24" ht="56.25">
      <c r="A161" s="35" t="s">
        <v>348</v>
      </c>
      <c r="B161" s="36" t="s">
        <v>42</v>
      </c>
      <c r="C161" s="37" t="s">
        <v>349</v>
      </c>
      <c r="D161" s="23">
        <v>0</v>
      </c>
      <c r="E161" s="23">
        <v>0</v>
      </c>
      <c r="F161" s="23">
        <v>0</v>
      </c>
      <c r="G161" s="23">
        <v>0</v>
      </c>
      <c r="H161" s="23">
        <v>0</v>
      </c>
      <c r="I161" s="23">
        <v>0</v>
      </c>
      <c r="J161" s="23">
        <v>10233720</v>
      </c>
      <c r="K161" s="23">
        <v>0</v>
      </c>
      <c r="L161" s="23">
        <v>0</v>
      </c>
      <c r="M161" s="24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f>J161</f>
        <v>10233720</v>
      </c>
      <c r="U161" s="25">
        <v>0</v>
      </c>
      <c r="V161" s="26">
        <v>0</v>
      </c>
      <c r="W161" s="27">
        <v>0</v>
      </c>
      <c r="X161" s="8"/>
    </row>
    <row r="162" spans="1:24" ht="22.5">
      <c r="A162" s="35" t="s">
        <v>350</v>
      </c>
      <c r="B162" s="36" t="s">
        <v>42</v>
      </c>
      <c r="C162" s="37" t="s">
        <v>351</v>
      </c>
      <c r="D162" s="23">
        <v>0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3">
        <v>17261211.010000002</v>
      </c>
      <c r="K162" s="23">
        <v>0</v>
      </c>
      <c r="L162" s="23">
        <v>0</v>
      </c>
      <c r="M162" s="24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f>T163</f>
        <v>17261211.010000002</v>
      </c>
      <c r="U162" s="25">
        <v>0</v>
      </c>
      <c r="V162" s="26">
        <v>0</v>
      </c>
      <c r="W162" s="27">
        <v>0</v>
      </c>
      <c r="X162" s="8"/>
    </row>
    <row r="163" spans="1:24" ht="22.5">
      <c r="A163" s="35" t="s">
        <v>352</v>
      </c>
      <c r="B163" s="36" t="s">
        <v>42</v>
      </c>
      <c r="C163" s="37" t="s">
        <v>353</v>
      </c>
      <c r="D163" s="23">
        <v>0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17261211.010000002</v>
      </c>
      <c r="K163" s="23">
        <v>0</v>
      </c>
      <c r="L163" s="23">
        <v>0</v>
      </c>
      <c r="M163" s="24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f>J163</f>
        <v>17261211.010000002</v>
      </c>
      <c r="U163" s="25">
        <v>0</v>
      </c>
      <c r="V163" s="26">
        <v>0</v>
      </c>
      <c r="W163" s="27">
        <v>0</v>
      </c>
      <c r="X163" s="8"/>
    </row>
    <row r="164" spans="1:24" ht="56.25">
      <c r="A164" s="35" t="s">
        <v>354</v>
      </c>
      <c r="B164" s="36" t="s">
        <v>42</v>
      </c>
      <c r="C164" s="37" t="s">
        <v>355</v>
      </c>
      <c r="D164" s="23">
        <v>0</v>
      </c>
      <c r="E164" s="23">
        <v>0</v>
      </c>
      <c r="F164" s="23">
        <v>0</v>
      </c>
      <c r="G164" s="23">
        <v>0</v>
      </c>
      <c r="H164" s="23">
        <v>0</v>
      </c>
      <c r="I164" s="23">
        <v>0</v>
      </c>
      <c r="J164" s="23">
        <v>299681.48</v>
      </c>
      <c r="K164" s="23">
        <v>0</v>
      </c>
      <c r="L164" s="23">
        <v>0</v>
      </c>
      <c r="M164" s="24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303976.98</v>
      </c>
      <c r="U164" s="25">
        <v>0</v>
      </c>
      <c r="V164" s="26">
        <v>0</v>
      </c>
      <c r="W164" s="27">
        <v>0</v>
      </c>
      <c r="X164" s="8"/>
    </row>
    <row r="165" spans="1:24" ht="67.5">
      <c r="A165" s="35" t="s">
        <v>356</v>
      </c>
      <c r="B165" s="36" t="s">
        <v>42</v>
      </c>
      <c r="C165" s="37" t="s">
        <v>357</v>
      </c>
      <c r="D165" s="23">
        <v>0</v>
      </c>
      <c r="E165" s="23">
        <v>0</v>
      </c>
      <c r="F165" s="23">
        <v>0</v>
      </c>
      <c r="G165" s="23">
        <v>0</v>
      </c>
      <c r="H165" s="23">
        <v>0</v>
      </c>
      <c r="I165" s="23">
        <v>0</v>
      </c>
      <c r="J165" s="23">
        <v>299681.48</v>
      </c>
      <c r="K165" s="23">
        <v>0</v>
      </c>
      <c r="L165" s="23">
        <v>0</v>
      </c>
      <c r="M165" s="24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303976.98</v>
      </c>
      <c r="U165" s="25">
        <v>0</v>
      </c>
      <c r="V165" s="26">
        <v>0</v>
      </c>
      <c r="W165" s="27">
        <v>0</v>
      </c>
      <c r="X165" s="8"/>
    </row>
    <row r="166" spans="1:24" ht="67.5">
      <c r="A166" s="35" t="s">
        <v>358</v>
      </c>
      <c r="B166" s="36" t="s">
        <v>42</v>
      </c>
      <c r="C166" s="37" t="s">
        <v>359</v>
      </c>
      <c r="D166" s="23">
        <v>0</v>
      </c>
      <c r="E166" s="23">
        <v>0</v>
      </c>
      <c r="F166" s="23">
        <v>0</v>
      </c>
      <c r="G166" s="23">
        <v>0</v>
      </c>
      <c r="H166" s="23">
        <v>0</v>
      </c>
      <c r="I166" s="23">
        <v>0</v>
      </c>
      <c r="J166" s="23">
        <v>299681.48</v>
      </c>
      <c r="K166" s="23">
        <v>0</v>
      </c>
      <c r="L166" s="23">
        <v>0</v>
      </c>
      <c r="M166" s="24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303976.98</v>
      </c>
      <c r="U166" s="25">
        <v>0</v>
      </c>
      <c r="V166" s="26">
        <v>0</v>
      </c>
      <c r="W166" s="27">
        <v>0</v>
      </c>
      <c r="X166" s="8"/>
    </row>
    <row r="167" spans="1:24" ht="22.5">
      <c r="A167" s="35" t="s">
        <v>360</v>
      </c>
      <c r="B167" s="36" t="s">
        <v>42</v>
      </c>
      <c r="C167" s="37" t="s">
        <v>361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4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4295.5</v>
      </c>
      <c r="U167" s="25">
        <v>0</v>
      </c>
      <c r="V167" s="26">
        <v>0</v>
      </c>
      <c r="W167" s="27">
        <v>0</v>
      </c>
      <c r="X167" s="8"/>
    </row>
    <row r="168" spans="1:24" ht="22.5">
      <c r="A168" s="35" t="s">
        <v>362</v>
      </c>
      <c r="B168" s="36" t="s">
        <v>42</v>
      </c>
      <c r="C168" s="37" t="s">
        <v>363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4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4295.5</v>
      </c>
      <c r="U168" s="25">
        <v>0</v>
      </c>
      <c r="V168" s="26">
        <v>0</v>
      </c>
      <c r="W168" s="27">
        <v>0</v>
      </c>
      <c r="X168" s="8"/>
    </row>
    <row r="169" spans="1:24" ht="45">
      <c r="A169" s="35" t="s">
        <v>364</v>
      </c>
      <c r="B169" s="36" t="s">
        <v>42</v>
      </c>
      <c r="C169" s="37" t="s">
        <v>365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299681.48</v>
      </c>
      <c r="K169" s="23">
        <v>0</v>
      </c>
      <c r="L169" s="23">
        <v>0</v>
      </c>
      <c r="M169" s="24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299681.48</v>
      </c>
      <c r="U169" s="25">
        <v>0</v>
      </c>
      <c r="V169" s="26">
        <v>0</v>
      </c>
      <c r="W169" s="27">
        <v>0</v>
      </c>
      <c r="X169" s="8"/>
    </row>
    <row r="170" spans="1:24" ht="33.75">
      <c r="A170" s="35" t="s">
        <v>366</v>
      </c>
      <c r="B170" s="36" t="s">
        <v>42</v>
      </c>
      <c r="C170" s="37" t="s">
        <v>367</v>
      </c>
      <c r="D170" s="23">
        <v>0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3">
        <v>-13532741.84</v>
      </c>
      <c r="K170" s="23">
        <v>0</v>
      </c>
      <c r="L170" s="23">
        <v>0</v>
      </c>
      <c r="M170" s="24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-13536860.07</v>
      </c>
      <c r="U170" s="25">
        <v>0</v>
      </c>
      <c r="V170" s="26">
        <v>0</v>
      </c>
      <c r="W170" s="27">
        <v>0</v>
      </c>
      <c r="X170" s="8"/>
    </row>
    <row r="171" spans="1:24" ht="45">
      <c r="A171" s="35" t="s">
        <v>368</v>
      </c>
      <c r="B171" s="36" t="s">
        <v>42</v>
      </c>
      <c r="C171" s="37" t="s">
        <v>369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-13532741.84</v>
      </c>
      <c r="K171" s="23">
        <v>0</v>
      </c>
      <c r="L171" s="23">
        <v>0</v>
      </c>
      <c r="M171" s="24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-13536860.07</v>
      </c>
      <c r="U171" s="25">
        <v>0</v>
      </c>
      <c r="V171" s="26">
        <v>0</v>
      </c>
      <c r="W171" s="27">
        <v>0</v>
      </c>
      <c r="X171" s="8"/>
    </row>
    <row r="172" spans="1:24" ht="33.75">
      <c r="A172" s="35" t="s">
        <v>370</v>
      </c>
      <c r="B172" s="36" t="s">
        <v>42</v>
      </c>
      <c r="C172" s="37" t="s">
        <v>371</v>
      </c>
      <c r="D172" s="23">
        <v>0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3">
        <v>-267.02999999999997</v>
      </c>
      <c r="K172" s="23">
        <v>0</v>
      </c>
      <c r="L172" s="23">
        <v>0</v>
      </c>
      <c r="M172" s="24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-267.02999999999997</v>
      </c>
      <c r="U172" s="25">
        <v>0</v>
      </c>
      <c r="V172" s="26">
        <v>0</v>
      </c>
      <c r="W172" s="27">
        <v>0</v>
      </c>
      <c r="X172" s="8"/>
    </row>
    <row r="173" spans="1:24" ht="56.25">
      <c r="A173" s="35" t="s">
        <v>372</v>
      </c>
      <c r="B173" s="36" t="s">
        <v>42</v>
      </c>
      <c r="C173" s="37" t="s">
        <v>373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-6181.18</v>
      </c>
      <c r="K173" s="23">
        <v>0</v>
      </c>
      <c r="L173" s="23">
        <v>0</v>
      </c>
      <c r="M173" s="24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-6181.18</v>
      </c>
      <c r="U173" s="25">
        <v>0</v>
      </c>
      <c r="V173" s="26">
        <v>0</v>
      </c>
      <c r="W173" s="27">
        <v>0</v>
      </c>
      <c r="X173" s="8"/>
    </row>
    <row r="174" spans="1:24" ht="45">
      <c r="A174" s="35" t="s">
        <v>374</v>
      </c>
      <c r="B174" s="36" t="s">
        <v>42</v>
      </c>
      <c r="C174" s="37" t="s">
        <v>375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-13526293.630000001</v>
      </c>
      <c r="K174" s="23">
        <v>0</v>
      </c>
      <c r="L174" s="23">
        <v>0</v>
      </c>
      <c r="M174" s="24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-13530411.859999999</v>
      </c>
      <c r="U174" s="25">
        <v>0</v>
      </c>
      <c r="V174" s="26">
        <v>0</v>
      </c>
      <c r="W174" s="27">
        <v>0</v>
      </c>
      <c r="X174" s="8"/>
    </row>
    <row r="175" spans="1:24" ht="12.95" customHeight="1">
      <c r="A175" s="38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40"/>
      <c r="V175" s="40"/>
      <c r="W175" s="40"/>
      <c r="X175" s="8"/>
    </row>
    <row r="176" spans="1:24" ht="12.95" customHeight="1">
      <c r="A176" s="38"/>
      <c r="B176" s="38"/>
      <c r="C176" s="38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2"/>
      <c r="V176" s="7"/>
      <c r="W176" s="8"/>
      <c r="X176" s="8"/>
    </row>
    <row r="177" spans="1:20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</row>
    <row r="178" spans="1:20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</row>
    <row r="179" spans="1:20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</row>
    <row r="180" spans="1:20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</row>
    <row r="181" spans="1:20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</row>
    <row r="182" spans="1:20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</row>
    <row r="183" spans="1:20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</row>
    <row r="184" spans="1:20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</row>
    <row r="185" spans="1:20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</row>
    <row r="186" spans="1:20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</row>
    <row r="187" spans="1:20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</row>
    <row r="188" spans="1:20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</row>
    <row r="189" spans="1:20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</row>
    <row r="190" spans="1:20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</row>
    <row r="191" spans="1:20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</row>
    <row r="192" spans="1:20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</row>
    <row r="193" spans="1:20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</row>
    <row r="194" spans="1:20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</row>
    <row r="195" spans="1:20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</row>
    <row r="196" spans="1:20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</row>
    <row r="197" spans="1:20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</row>
    <row r="198" spans="1:20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</row>
    <row r="199" spans="1:20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</row>
    <row r="200" spans="1:20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</row>
    <row r="201" spans="1:20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</row>
    <row r="202" spans="1:20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</row>
    <row r="203" spans="1:20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</row>
    <row r="204" spans="1:20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</row>
    <row r="205" spans="1:20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</row>
    <row r="206" spans="1:20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</row>
    <row r="207" spans="1:20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</row>
    <row r="208" spans="1:20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</row>
    <row r="209" spans="1:20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</row>
    <row r="210" spans="1:20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</row>
    <row r="211" spans="1:20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</row>
    <row r="212" spans="1:20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</row>
    <row r="213" spans="1:20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</row>
    <row r="214" spans="1:20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</row>
    <row r="215" spans="1:20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</row>
    <row r="216" spans="1:20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</row>
    <row r="217" spans="1:20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</row>
    <row r="218" spans="1:20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</row>
    <row r="219" spans="1:20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</row>
    <row r="220" spans="1:20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</row>
    <row r="221" spans="1:20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</row>
    <row r="222" spans="1:20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</row>
    <row r="223" spans="1:20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</row>
    <row r="224" spans="1:20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</row>
    <row r="225" spans="1:20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</row>
    <row r="226" spans="1:20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</row>
    <row r="227" spans="1:20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</row>
    <row r="228" spans="1:20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</row>
    <row r="229" spans="1:20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</row>
    <row r="230" spans="1:20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</row>
    <row r="231" spans="1:20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</row>
    <row r="232" spans="1:20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</row>
    <row r="233" spans="1:20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</row>
    <row r="234" spans="1:20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</row>
    <row r="235" spans="1:20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</row>
    <row r="236" spans="1:20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</row>
    <row r="237" spans="1:20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</row>
    <row r="238" spans="1:20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</row>
    <row r="239" spans="1:20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</row>
    <row r="240" spans="1:20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</row>
    <row r="241" spans="1:20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</row>
    <row r="242" spans="1:20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</row>
    <row r="243" spans="1:20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</row>
    <row r="244" spans="1:20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</row>
    <row r="245" spans="1:20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</row>
    <row r="246" spans="1:20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</row>
    <row r="247" spans="1:20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</row>
    <row r="248" spans="1:20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</row>
    <row r="249" spans="1:20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</row>
    <row r="250" spans="1:20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</row>
    <row r="251" spans="1:20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</row>
    <row r="252" spans="1:20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</row>
    <row r="253" spans="1:20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</row>
    <row r="254" spans="1:20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</row>
    <row r="255" spans="1:20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</row>
    <row r="256" spans="1:20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</row>
    <row r="257" spans="1:20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</row>
    <row r="258" spans="1:20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</row>
    <row r="259" spans="1:20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</row>
    <row r="260" spans="1:20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</row>
    <row r="261" spans="1:20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</row>
    <row r="262" spans="1:20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</row>
    <row r="263" spans="1:20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</row>
    <row r="264" spans="1:20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</row>
    <row r="265" spans="1:20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</row>
    <row r="266" spans="1:20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</row>
    <row r="267" spans="1:20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</row>
    <row r="268" spans="1:20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</row>
    <row r="269" spans="1:20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</row>
    <row r="270" spans="1:20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</row>
    <row r="271" spans="1:20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</row>
    <row r="272" spans="1:20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</row>
    <row r="273" spans="1:20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</row>
    <row r="274" spans="1:20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</row>
    <row r="275" spans="1:20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</row>
    <row r="276" spans="1:20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</row>
    <row r="277" spans="1:20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</row>
    <row r="278" spans="1:20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</row>
    <row r="279" spans="1:20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</row>
    <row r="280" spans="1:20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</row>
    <row r="281" spans="1:20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</row>
    <row r="282" spans="1:20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</row>
    <row r="283" spans="1:20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</row>
    <row r="284" spans="1:20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</row>
    <row r="285" spans="1:20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</row>
    <row r="286" spans="1:20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</row>
    <row r="287" spans="1:20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</row>
    <row r="288" spans="1:20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</row>
    <row r="289" spans="1:20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</row>
    <row r="290" spans="1:20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</row>
    <row r="291" spans="1:20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</row>
  </sheetData>
  <mergeCells count="7">
    <mergeCell ref="A1:T1"/>
    <mergeCell ref="V2:W2"/>
    <mergeCell ref="A3:A4"/>
    <mergeCell ref="B3:B4"/>
    <mergeCell ref="C3:C4"/>
    <mergeCell ref="J3:J4"/>
    <mergeCell ref="T3:T4"/>
  </mergeCells>
  <pageMargins left="0.78740157480314965" right="0.39370078740157483" top="0.59055118110236227" bottom="0.98425196850393704" header="0.51181102362204722" footer="0.59055118110236227"/>
  <pageSetup paperSize="9" scale="79" fitToWidth="2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V342"/>
  <sheetViews>
    <sheetView workbookViewId="0">
      <selection activeCell="Q7" sqref="Q7"/>
    </sheetView>
  </sheetViews>
  <sheetFormatPr defaultColWidth="9.140625" defaultRowHeight="15"/>
  <cols>
    <col min="1" max="1" width="44.140625" style="6" customWidth="1"/>
    <col min="2" max="2" width="5" style="6" customWidth="1"/>
    <col min="3" max="3" width="24" style="6" customWidth="1"/>
    <col min="4" max="9" width="9.140625" style="6" hidden="1"/>
    <col min="10" max="10" width="18.7109375" style="6" customWidth="1"/>
    <col min="11" max="16" width="9.140625" style="6" hidden="1"/>
    <col min="17" max="17" width="18.7109375" style="6" customWidth="1"/>
    <col min="18" max="20" width="9.140625" style="6" hidden="1"/>
    <col min="21" max="1010" width="9.140625" style="6"/>
  </cols>
  <sheetData>
    <row r="1" spans="1:21" ht="7.5" customHeight="1">
      <c r="A1" s="44"/>
      <c r="B1" s="45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7"/>
      <c r="O1" s="7"/>
      <c r="P1" s="7"/>
      <c r="Q1" s="7"/>
      <c r="R1" s="7"/>
      <c r="S1" s="7"/>
      <c r="T1" s="8"/>
      <c r="U1" s="8"/>
    </row>
    <row r="2" spans="1:21" ht="14.1" customHeight="1">
      <c r="A2" s="46" t="s">
        <v>376</v>
      </c>
      <c r="B2" s="46"/>
      <c r="C2" s="46"/>
      <c r="D2" s="47"/>
      <c r="E2" s="47"/>
      <c r="F2" s="47"/>
      <c r="G2" s="47"/>
      <c r="H2" s="47"/>
      <c r="I2" s="47"/>
      <c r="J2" s="48"/>
      <c r="K2" s="48"/>
      <c r="L2" s="5" t="s">
        <v>377</v>
      </c>
      <c r="M2" s="5"/>
      <c r="N2" s="7"/>
      <c r="O2" s="7"/>
      <c r="P2" s="7"/>
      <c r="Q2" s="7"/>
      <c r="R2" s="7"/>
      <c r="S2" s="5" t="s">
        <v>378</v>
      </c>
      <c r="T2" s="5"/>
      <c r="U2" s="8"/>
    </row>
    <row r="3" spans="1:21" ht="12.95" customHeight="1">
      <c r="A3" s="49"/>
      <c r="B3" s="49"/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7"/>
      <c r="O3" s="7"/>
      <c r="P3" s="7"/>
      <c r="Q3" s="7"/>
      <c r="R3" s="7"/>
      <c r="S3" s="7"/>
      <c r="T3" s="8"/>
      <c r="U3" s="8"/>
    </row>
    <row r="4" spans="1:21" ht="11.45" customHeight="1">
      <c r="A4" s="2" t="s">
        <v>2</v>
      </c>
      <c r="B4" s="2" t="s">
        <v>3</v>
      </c>
      <c r="C4" s="2" t="s">
        <v>379</v>
      </c>
      <c r="D4" s="85" t="s">
        <v>836</v>
      </c>
      <c r="E4" s="85"/>
      <c r="F4" s="85"/>
      <c r="G4" s="85"/>
      <c r="H4" s="85"/>
      <c r="I4" s="85"/>
      <c r="J4" s="85"/>
      <c r="K4" s="85"/>
      <c r="L4" s="85"/>
      <c r="M4" s="85"/>
      <c r="N4" s="86"/>
      <c r="O4" s="86"/>
      <c r="P4" s="86"/>
      <c r="Q4" s="87" t="s">
        <v>6</v>
      </c>
      <c r="R4" s="82"/>
      <c r="S4" s="82"/>
      <c r="T4" s="83"/>
      <c r="U4" s="8"/>
    </row>
    <row r="5" spans="1:21" ht="140.25" customHeight="1">
      <c r="A5" s="2"/>
      <c r="B5" s="2"/>
      <c r="C5" s="2"/>
      <c r="D5" s="85"/>
      <c r="E5" s="85"/>
      <c r="F5" s="85"/>
      <c r="G5" s="85"/>
      <c r="H5" s="85"/>
      <c r="I5" s="85"/>
      <c r="J5" s="85"/>
      <c r="K5" s="85"/>
      <c r="L5" s="85"/>
      <c r="M5" s="85"/>
      <c r="N5" s="88" t="s">
        <v>10</v>
      </c>
      <c r="O5" s="88" t="s">
        <v>380</v>
      </c>
      <c r="P5" s="88" t="s">
        <v>12</v>
      </c>
      <c r="Q5" s="87"/>
      <c r="R5" s="84" t="s">
        <v>13</v>
      </c>
      <c r="S5" s="16" t="s">
        <v>14</v>
      </c>
      <c r="T5" s="16" t="s">
        <v>15</v>
      </c>
      <c r="U5" s="8"/>
    </row>
    <row r="6" spans="1:21" ht="11.45" customHeight="1" thickBot="1">
      <c r="A6" s="52" t="s">
        <v>18</v>
      </c>
      <c r="B6" s="52" t="s">
        <v>19</v>
      </c>
      <c r="C6" s="52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 t="s">
        <v>26</v>
      </c>
      <c r="J6" s="19" t="s">
        <v>27</v>
      </c>
      <c r="K6" s="19" t="s">
        <v>28</v>
      </c>
      <c r="L6" s="19" t="s">
        <v>29</v>
      </c>
      <c r="M6" s="19" t="s">
        <v>30</v>
      </c>
      <c r="N6" s="19" t="s">
        <v>34</v>
      </c>
      <c r="O6" s="19" t="s">
        <v>35</v>
      </c>
      <c r="P6" s="19" t="s">
        <v>36</v>
      </c>
      <c r="Q6" s="19" t="s">
        <v>37</v>
      </c>
      <c r="R6" s="19" t="s">
        <v>38</v>
      </c>
      <c r="S6" s="19" t="s">
        <v>39</v>
      </c>
      <c r="T6" s="19" t="s">
        <v>40</v>
      </c>
      <c r="U6" s="8"/>
    </row>
    <row r="7" spans="1:21" ht="30" customHeight="1">
      <c r="A7" s="53" t="s">
        <v>381</v>
      </c>
      <c r="B7" s="54" t="s">
        <v>382</v>
      </c>
      <c r="C7" s="55" t="s">
        <v>43</v>
      </c>
      <c r="D7" s="56">
        <v>0</v>
      </c>
      <c r="E7" s="56">
        <v>0</v>
      </c>
      <c r="F7" s="56">
        <v>0</v>
      </c>
      <c r="G7" s="56">
        <v>0</v>
      </c>
      <c r="H7" s="56">
        <v>0</v>
      </c>
      <c r="I7" s="56">
        <v>0</v>
      </c>
      <c r="J7" s="56">
        <v>909843489.44000006</v>
      </c>
      <c r="K7" s="56">
        <v>0</v>
      </c>
      <c r="L7" s="57">
        <v>0</v>
      </c>
      <c r="M7" s="57">
        <v>0</v>
      </c>
      <c r="N7" s="56">
        <v>0</v>
      </c>
      <c r="O7" s="56">
        <v>0</v>
      </c>
      <c r="P7" s="56">
        <v>0</v>
      </c>
      <c r="Q7" s="56">
        <f>Q9+Q82+Q108+Q150+Q250+Q284+Q317+Q334</f>
        <v>903474578.92999995</v>
      </c>
      <c r="R7" s="56">
        <v>0</v>
      </c>
      <c r="S7" s="56">
        <v>0</v>
      </c>
      <c r="T7" s="57">
        <v>0</v>
      </c>
      <c r="U7" s="8"/>
    </row>
    <row r="8" spans="1:21" ht="14.25" customHeight="1">
      <c r="A8" s="58" t="s">
        <v>44</v>
      </c>
      <c r="B8" s="59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0"/>
      <c r="O8" s="60"/>
      <c r="P8" s="60"/>
      <c r="Q8" s="60"/>
      <c r="R8" s="60"/>
      <c r="S8" s="60"/>
      <c r="T8" s="61"/>
      <c r="U8" s="8"/>
    </row>
    <row r="9" spans="1:21" ht="34.5">
      <c r="A9" s="62" t="s">
        <v>383</v>
      </c>
      <c r="B9" s="63" t="s">
        <v>382</v>
      </c>
      <c r="C9" s="60" t="s">
        <v>384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105454207.92</v>
      </c>
      <c r="K9" s="26">
        <v>0</v>
      </c>
      <c r="L9" s="27">
        <v>0</v>
      </c>
      <c r="M9" s="27">
        <v>0</v>
      </c>
      <c r="N9" s="26">
        <v>0</v>
      </c>
      <c r="O9" s="26">
        <v>0</v>
      </c>
      <c r="P9" s="26">
        <v>0</v>
      </c>
      <c r="Q9" s="26">
        <f>Q10+Q15+Q25+Q39+Q43+Q54+Q57</f>
        <v>105045212.16</v>
      </c>
      <c r="R9" s="26">
        <v>0</v>
      </c>
      <c r="S9" s="26">
        <v>0</v>
      </c>
      <c r="T9" s="26">
        <v>0</v>
      </c>
      <c r="U9" s="8"/>
    </row>
    <row r="10" spans="1:21" ht="57">
      <c r="A10" s="62" t="s">
        <v>385</v>
      </c>
      <c r="B10" s="63" t="s">
        <v>382</v>
      </c>
      <c r="C10" s="60" t="s">
        <v>386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1646366</v>
      </c>
      <c r="K10" s="26">
        <v>0</v>
      </c>
      <c r="L10" s="27">
        <v>0</v>
      </c>
      <c r="M10" s="27">
        <v>0</v>
      </c>
      <c r="N10" s="26">
        <v>0</v>
      </c>
      <c r="O10" s="26">
        <v>0</v>
      </c>
      <c r="P10" s="26">
        <v>0</v>
      </c>
      <c r="Q10" s="26">
        <f>Q11</f>
        <v>1646366</v>
      </c>
      <c r="R10" s="26">
        <v>0</v>
      </c>
      <c r="S10" s="26">
        <v>0</v>
      </c>
      <c r="T10" s="26">
        <v>0</v>
      </c>
      <c r="U10" s="8"/>
    </row>
    <row r="11" spans="1:21" ht="79.5">
      <c r="A11" s="62" t="s">
        <v>387</v>
      </c>
      <c r="B11" s="63" t="s">
        <v>382</v>
      </c>
      <c r="C11" s="60" t="s">
        <v>388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1646366</v>
      </c>
      <c r="K11" s="26">
        <v>0</v>
      </c>
      <c r="L11" s="27">
        <v>0</v>
      </c>
      <c r="M11" s="27">
        <v>0</v>
      </c>
      <c r="N11" s="26">
        <v>0</v>
      </c>
      <c r="O11" s="26">
        <v>0</v>
      </c>
      <c r="P11" s="26">
        <v>0</v>
      </c>
      <c r="Q11" s="26">
        <f>Q12</f>
        <v>1646366</v>
      </c>
      <c r="R11" s="26">
        <v>0</v>
      </c>
      <c r="S11" s="26">
        <v>0</v>
      </c>
      <c r="T11" s="26">
        <v>0</v>
      </c>
      <c r="U11" s="8"/>
    </row>
    <row r="12" spans="1:21" ht="45.75">
      <c r="A12" s="62" t="s">
        <v>389</v>
      </c>
      <c r="B12" s="63" t="s">
        <v>382</v>
      </c>
      <c r="C12" s="60" t="s">
        <v>390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1646366</v>
      </c>
      <c r="K12" s="26">
        <v>0</v>
      </c>
      <c r="L12" s="27">
        <v>0</v>
      </c>
      <c r="M12" s="27">
        <v>0</v>
      </c>
      <c r="N12" s="26">
        <v>0</v>
      </c>
      <c r="O12" s="26">
        <v>0</v>
      </c>
      <c r="P12" s="26">
        <v>0</v>
      </c>
      <c r="Q12" s="26">
        <f>Q13+Q14</f>
        <v>1646366</v>
      </c>
      <c r="R12" s="26">
        <v>0</v>
      </c>
      <c r="S12" s="26">
        <v>0</v>
      </c>
      <c r="T12" s="26">
        <v>0</v>
      </c>
      <c r="U12" s="8"/>
    </row>
    <row r="13" spans="1:21" ht="45.75">
      <c r="A13" s="62" t="s">
        <v>391</v>
      </c>
      <c r="B13" s="63" t="s">
        <v>382</v>
      </c>
      <c r="C13" s="60" t="s">
        <v>392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1283137</v>
      </c>
      <c r="K13" s="26">
        <v>0</v>
      </c>
      <c r="L13" s="27">
        <v>0</v>
      </c>
      <c r="M13" s="27">
        <v>0</v>
      </c>
      <c r="N13" s="26">
        <v>0</v>
      </c>
      <c r="O13" s="26">
        <v>0</v>
      </c>
      <c r="P13" s="26">
        <v>0</v>
      </c>
      <c r="Q13" s="26">
        <f>J13</f>
        <v>1283137</v>
      </c>
      <c r="R13" s="26">
        <v>0</v>
      </c>
      <c r="S13" s="26">
        <v>0</v>
      </c>
      <c r="T13" s="26">
        <v>0</v>
      </c>
      <c r="U13" s="8"/>
    </row>
    <row r="14" spans="1:21" ht="68.25">
      <c r="A14" s="62" t="s">
        <v>393</v>
      </c>
      <c r="B14" s="63" t="s">
        <v>382</v>
      </c>
      <c r="C14" s="60" t="s">
        <v>394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363229</v>
      </c>
      <c r="K14" s="26">
        <v>0</v>
      </c>
      <c r="L14" s="27">
        <v>0</v>
      </c>
      <c r="M14" s="27">
        <v>0</v>
      </c>
      <c r="N14" s="26">
        <v>0</v>
      </c>
      <c r="O14" s="26">
        <v>0</v>
      </c>
      <c r="P14" s="26">
        <v>0</v>
      </c>
      <c r="Q14" s="26">
        <f>J14</f>
        <v>363229</v>
      </c>
      <c r="R14" s="26">
        <v>0</v>
      </c>
      <c r="S14" s="26">
        <v>0</v>
      </c>
      <c r="T14" s="26">
        <v>0</v>
      </c>
      <c r="U14" s="8"/>
    </row>
    <row r="15" spans="1:21" ht="68.25">
      <c r="A15" s="62" t="s">
        <v>395</v>
      </c>
      <c r="B15" s="63" t="s">
        <v>382</v>
      </c>
      <c r="C15" s="60" t="s">
        <v>396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2850158</v>
      </c>
      <c r="K15" s="26">
        <v>0</v>
      </c>
      <c r="L15" s="27">
        <v>0</v>
      </c>
      <c r="M15" s="27">
        <v>0</v>
      </c>
      <c r="N15" s="26">
        <v>0</v>
      </c>
      <c r="O15" s="26">
        <v>0</v>
      </c>
      <c r="P15" s="26">
        <v>0</v>
      </c>
      <c r="Q15" s="26">
        <f>Q16+Q22</f>
        <v>2840158</v>
      </c>
      <c r="R15" s="26">
        <v>0</v>
      </c>
      <c r="S15" s="26">
        <v>0</v>
      </c>
      <c r="T15" s="26">
        <v>0</v>
      </c>
      <c r="U15" s="8"/>
    </row>
    <row r="16" spans="1:21" ht="79.5">
      <c r="A16" s="62" t="s">
        <v>387</v>
      </c>
      <c r="B16" s="63" t="s">
        <v>382</v>
      </c>
      <c r="C16" s="60" t="s">
        <v>397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2405564</v>
      </c>
      <c r="K16" s="26">
        <v>0</v>
      </c>
      <c r="L16" s="27">
        <v>0</v>
      </c>
      <c r="M16" s="27">
        <v>0</v>
      </c>
      <c r="N16" s="26">
        <v>0</v>
      </c>
      <c r="O16" s="26">
        <v>0</v>
      </c>
      <c r="P16" s="26">
        <v>0</v>
      </c>
      <c r="Q16" s="26">
        <f>Q17</f>
        <v>2395564</v>
      </c>
      <c r="R16" s="26">
        <v>0</v>
      </c>
      <c r="S16" s="26">
        <v>0</v>
      </c>
      <c r="T16" s="26">
        <v>0</v>
      </c>
      <c r="U16" s="8"/>
    </row>
    <row r="17" spans="1:21" ht="45.75">
      <c r="A17" s="62" t="s">
        <v>389</v>
      </c>
      <c r="B17" s="63" t="s">
        <v>382</v>
      </c>
      <c r="C17" s="60" t="s">
        <v>398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2405564</v>
      </c>
      <c r="K17" s="26">
        <v>0</v>
      </c>
      <c r="L17" s="27">
        <v>0</v>
      </c>
      <c r="M17" s="27">
        <v>0</v>
      </c>
      <c r="N17" s="26">
        <v>0</v>
      </c>
      <c r="O17" s="26">
        <v>0</v>
      </c>
      <c r="P17" s="26">
        <v>0</v>
      </c>
      <c r="Q17" s="26">
        <f>Q18+Q19+Q20+Q21</f>
        <v>2395564</v>
      </c>
      <c r="R17" s="26">
        <v>0</v>
      </c>
      <c r="S17" s="26">
        <v>0</v>
      </c>
      <c r="T17" s="26">
        <v>0</v>
      </c>
      <c r="U17" s="8"/>
    </row>
    <row r="18" spans="1:21" ht="45.75">
      <c r="A18" s="62" t="s">
        <v>391</v>
      </c>
      <c r="B18" s="63" t="s">
        <v>382</v>
      </c>
      <c r="C18" s="60" t="s">
        <v>399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1796619</v>
      </c>
      <c r="K18" s="26">
        <v>0</v>
      </c>
      <c r="L18" s="27">
        <v>0</v>
      </c>
      <c r="M18" s="27">
        <v>0</v>
      </c>
      <c r="N18" s="26">
        <v>0</v>
      </c>
      <c r="O18" s="26">
        <v>0</v>
      </c>
      <c r="P18" s="26">
        <v>0</v>
      </c>
      <c r="Q18" s="26">
        <f>J18</f>
        <v>1796619</v>
      </c>
      <c r="R18" s="26">
        <v>0</v>
      </c>
      <c r="S18" s="26">
        <v>0</v>
      </c>
      <c r="T18" s="26">
        <v>0</v>
      </c>
      <c r="U18" s="8"/>
    </row>
    <row r="19" spans="1:21" ht="57">
      <c r="A19" s="62" t="s">
        <v>400</v>
      </c>
      <c r="B19" s="63" t="s">
        <v>382</v>
      </c>
      <c r="C19" s="60" t="s">
        <v>401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10000</v>
      </c>
      <c r="K19" s="26">
        <v>0</v>
      </c>
      <c r="L19" s="27">
        <v>0</v>
      </c>
      <c r="M19" s="27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8"/>
    </row>
    <row r="20" spans="1:21" ht="45.75">
      <c r="A20" s="62" t="s">
        <v>402</v>
      </c>
      <c r="B20" s="63" t="s">
        <v>382</v>
      </c>
      <c r="C20" s="60" t="s">
        <v>403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60000</v>
      </c>
      <c r="K20" s="26">
        <v>0</v>
      </c>
      <c r="L20" s="27">
        <v>0</v>
      </c>
      <c r="M20" s="27">
        <v>0</v>
      </c>
      <c r="N20" s="26">
        <v>0</v>
      </c>
      <c r="O20" s="26">
        <v>0</v>
      </c>
      <c r="P20" s="26">
        <v>0</v>
      </c>
      <c r="Q20" s="26">
        <v>60000</v>
      </c>
      <c r="R20" s="26">
        <v>0</v>
      </c>
      <c r="S20" s="26">
        <v>0</v>
      </c>
      <c r="T20" s="26">
        <v>0</v>
      </c>
      <c r="U20" s="8"/>
    </row>
    <row r="21" spans="1:21" ht="68.25">
      <c r="A21" s="62" t="s">
        <v>393</v>
      </c>
      <c r="B21" s="63" t="s">
        <v>382</v>
      </c>
      <c r="C21" s="60" t="s">
        <v>404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538945</v>
      </c>
      <c r="K21" s="26">
        <v>0</v>
      </c>
      <c r="L21" s="27">
        <v>0</v>
      </c>
      <c r="M21" s="27">
        <v>0</v>
      </c>
      <c r="N21" s="26">
        <v>0</v>
      </c>
      <c r="O21" s="26">
        <v>0</v>
      </c>
      <c r="P21" s="26">
        <v>0</v>
      </c>
      <c r="Q21" s="26">
        <f>J21</f>
        <v>538945</v>
      </c>
      <c r="R21" s="26">
        <v>0</v>
      </c>
      <c r="S21" s="26">
        <v>0</v>
      </c>
      <c r="T21" s="26">
        <v>0</v>
      </c>
      <c r="U21" s="8"/>
    </row>
    <row r="22" spans="1:21" ht="45.75">
      <c r="A22" s="62" t="s">
        <v>405</v>
      </c>
      <c r="B22" s="63" t="s">
        <v>382</v>
      </c>
      <c r="C22" s="60" t="s">
        <v>406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444594</v>
      </c>
      <c r="K22" s="26">
        <v>0</v>
      </c>
      <c r="L22" s="27">
        <v>0</v>
      </c>
      <c r="M22" s="27">
        <v>0</v>
      </c>
      <c r="N22" s="26">
        <v>0</v>
      </c>
      <c r="O22" s="26">
        <v>0</v>
      </c>
      <c r="P22" s="26">
        <v>0</v>
      </c>
      <c r="Q22" s="26">
        <f>Q23</f>
        <v>444594</v>
      </c>
      <c r="R22" s="26">
        <v>0</v>
      </c>
      <c r="S22" s="26">
        <v>0</v>
      </c>
      <c r="T22" s="26">
        <v>0</v>
      </c>
      <c r="U22" s="8"/>
    </row>
    <row r="23" spans="1:21" ht="57">
      <c r="A23" s="62" t="s">
        <v>407</v>
      </c>
      <c r="B23" s="63" t="s">
        <v>382</v>
      </c>
      <c r="C23" s="60" t="s">
        <v>408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444594</v>
      </c>
      <c r="K23" s="26">
        <v>0</v>
      </c>
      <c r="L23" s="27">
        <v>0</v>
      </c>
      <c r="M23" s="27">
        <v>0</v>
      </c>
      <c r="N23" s="26">
        <v>0</v>
      </c>
      <c r="O23" s="26">
        <v>0</v>
      </c>
      <c r="P23" s="26">
        <v>0</v>
      </c>
      <c r="Q23" s="26">
        <f>Q24</f>
        <v>444594</v>
      </c>
      <c r="R23" s="26">
        <v>0</v>
      </c>
      <c r="S23" s="26">
        <v>0</v>
      </c>
      <c r="T23" s="26">
        <v>0</v>
      </c>
      <c r="U23" s="8"/>
    </row>
    <row r="24" spans="1:21" ht="34.5">
      <c r="A24" s="62" t="s">
        <v>409</v>
      </c>
      <c r="B24" s="63" t="s">
        <v>382</v>
      </c>
      <c r="C24" s="60" t="s">
        <v>410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444594</v>
      </c>
      <c r="K24" s="26">
        <v>0</v>
      </c>
      <c r="L24" s="27">
        <v>0</v>
      </c>
      <c r="M24" s="27">
        <v>0</v>
      </c>
      <c r="N24" s="26">
        <v>0</v>
      </c>
      <c r="O24" s="26">
        <v>0</v>
      </c>
      <c r="P24" s="26">
        <v>0</v>
      </c>
      <c r="Q24" s="26">
        <f>J24</f>
        <v>444594</v>
      </c>
      <c r="R24" s="26">
        <v>0</v>
      </c>
      <c r="S24" s="26">
        <v>0</v>
      </c>
      <c r="T24" s="26">
        <v>0</v>
      </c>
      <c r="U24" s="8"/>
    </row>
    <row r="25" spans="1:21" ht="68.25">
      <c r="A25" s="62" t="s">
        <v>411</v>
      </c>
      <c r="B25" s="63" t="s">
        <v>382</v>
      </c>
      <c r="C25" s="60" t="s">
        <v>412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64432274.280000001</v>
      </c>
      <c r="K25" s="26">
        <v>0</v>
      </c>
      <c r="L25" s="27">
        <v>0</v>
      </c>
      <c r="M25" s="27">
        <v>0</v>
      </c>
      <c r="N25" s="26">
        <v>0</v>
      </c>
      <c r="O25" s="26">
        <v>0</v>
      </c>
      <c r="P25" s="26">
        <v>0</v>
      </c>
      <c r="Q25" s="26">
        <f>Q26+Q31+Q34</f>
        <v>64290510.280000001</v>
      </c>
      <c r="R25" s="26">
        <v>0</v>
      </c>
      <c r="S25" s="26">
        <v>0</v>
      </c>
      <c r="T25" s="26">
        <v>0</v>
      </c>
      <c r="U25" s="8"/>
    </row>
    <row r="26" spans="1:21" ht="79.5">
      <c r="A26" s="62" t="s">
        <v>387</v>
      </c>
      <c r="B26" s="63" t="s">
        <v>382</v>
      </c>
      <c r="C26" s="60" t="s">
        <v>413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62219474.280000001</v>
      </c>
      <c r="K26" s="26">
        <v>0</v>
      </c>
      <c r="L26" s="27">
        <v>0</v>
      </c>
      <c r="M26" s="27">
        <v>0</v>
      </c>
      <c r="N26" s="26">
        <v>0</v>
      </c>
      <c r="O26" s="26">
        <v>0</v>
      </c>
      <c r="P26" s="26">
        <v>0</v>
      </c>
      <c r="Q26" s="26">
        <f>Q27</f>
        <v>62089474.280000001</v>
      </c>
      <c r="R26" s="26">
        <v>0</v>
      </c>
      <c r="S26" s="26">
        <v>0</v>
      </c>
      <c r="T26" s="26">
        <v>0</v>
      </c>
      <c r="U26" s="8"/>
    </row>
    <row r="27" spans="1:21" ht="45.75">
      <c r="A27" s="62" t="s">
        <v>389</v>
      </c>
      <c r="B27" s="63" t="s">
        <v>382</v>
      </c>
      <c r="C27" s="60" t="s">
        <v>414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62219474.280000001</v>
      </c>
      <c r="K27" s="26">
        <v>0</v>
      </c>
      <c r="L27" s="27">
        <v>0</v>
      </c>
      <c r="M27" s="27">
        <v>0</v>
      </c>
      <c r="N27" s="26">
        <v>0</v>
      </c>
      <c r="O27" s="26">
        <v>0</v>
      </c>
      <c r="P27" s="26">
        <v>0</v>
      </c>
      <c r="Q27" s="26">
        <f>Q28+Q29+Q30</f>
        <v>62089474.280000001</v>
      </c>
      <c r="R27" s="26">
        <v>0</v>
      </c>
      <c r="S27" s="26">
        <v>0</v>
      </c>
      <c r="T27" s="26">
        <v>0</v>
      </c>
      <c r="U27" s="8"/>
    </row>
    <row r="28" spans="1:21" ht="45.75">
      <c r="A28" s="62" t="s">
        <v>391</v>
      </c>
      <c r="B28" s="63" t="s">
        <v>382</v>
      </c>
      <c r="C28" s="60" t="s">
        <v>415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47782973.299999997</v>
      </c>
      <c r="K28" s="26">
        <v>0</v>
      </c>
      <c r="L28" s="27">
        <v>0</v>
      </c>
      <c r="M28" s="27">
        <v>0</v>
      </c>
      <c r="N28" s="26">
        <v>0</v>
      </c>
      <c r="O28" s="26">
        <v>0</v>
      </c>
      <c r="P28" s="26">
        <v>0</v>
      </c>
      <c r="Q28" s="26">
        <f>J28</f>
        <v>47782973.299999997</v>
      </c>
      <c r="R28" s="26">
        <v>0</v>
      </c>
      <c r="S28" s="26">
        <v>0</v>
      </c>
      <c r="T28" s="26">
        <v>0</v>
      </c>
      <c r="U28" s="8"/>
    </row>
    <row r="29" spans="1:21" ht="57">
      <c r="A29" s="62" t="s">
        <v>400</v>
      </c>
      <c r="B29" s="63" t="s">
        <v>382</v>
      </c>
      <c r="C29" s="60" t="s">
        <v>416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150000</v>
      </c>
      <c r="K29" s="26">
        <v>0</v>
      </c>
      <c r="L29" s="27">
        <v>0</v>
      </c>
      <c r="M29" s="27">
        <v>0</v>
      </c>
      <c r="N29" s="26">
        <v>0</v>
      </c>
      <c r="O29" s="26">
        <v>0</v>
      </c>
      <c r="P29" s="26">
        <v>0</v>
      </c>
      <c r="Q29" s="26">
        <v>20000</v>
      </c>
      <c r="R29" s="26">
        <v>0</v>
      </c>
      <c r="S29" s="26">
        <v>0</v>
      </c>
      <c r="T29" s="26">
        <v>0</v>
      </c>
      <c r="U29" s="8"/>
    </row>
    <row r="30" spans="1:21" ht="68.25">
      <c r="A30" s="62" t="s">
        <v>393</v>
      </c>
      <c r="B30" s="63" t="s">
        <v>382</v>
      </c>
      <c r="C30" s="60" t="s">
        <v>417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14286500.98</v>
      </c>
      <c r="K30" s="26">
        <v>0</v>
      </c>
      <c r="L30" s="27">
        <v>0</v>
      </c>
      <c r="M30" s="27">
        <v>0</v>
      </c>
      <c r="N30" s="26">
        <v>0</v>
      </c>
      <c r="O30" s="26">
        <v>0</v>
      </c>
      <c r="P30" s="26">
        <v>0</v>
      </c>
      <c r="Q30" s="26">
        <f>J30</f>
        <v>14286500.98</v>
      </c>
      <c r="R30" s="26">
        <v>0</v>
      </c>
      <c r="S30" s="26">
        <v>0</v>
      </c>
      <c r="T30" s="26">
        <v>0</v>
      </c>
      <c r="U30" s="8"/>
    </row>
    <row r="31" spans="1:21" ht="45.75">
      <c r="A31" s="62" t="s">
        <v>405</v>
      </c>
      <c r="B31" s="63" t="s">
        <v>382</v>
      </c>
      <c r="C31" s="60" t="s">
        <v>418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2193460</v>
      </c>
      <c r="K31" s="26">
        <v>0</v>
      </c>
      <c r="L31" s="27">
        <v>0</v>
      </c>
      <c r="M31" s="27">
        <v>0</v>
      </c>
      <c r="N31" s="26">
        <v>0</v>
      </c>
      <c r="O31" s="26">
        <v>0</v>
      </c>
      <c r="P31" s="26">
        <v>0</v>
      </c>
      <c r="Q31" s="26">
        <f>Q32</f>
        <v>2193460</v>
      </c>
      <c r="R31" s="26">
        <v>0</v>
      </c>
      <c r="S31" s="26">
        <v>0</v>
      </c>
      <c r="T31" s="26">
        <v>0</v>
      </c>
      <c r="U31" s="8"/>
    </row>
    <row r="32" spans="1:21" ht="57">
      <c r="A32" s="62" t="s">
        <v>407</v>
      </c>
      <c r="B32" s="63" t="s">
        <v>382</v>
      </c>
      <c r="C32" s="60" t="s">
        <v>419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2193460</v>
      </c>
      <c r="K32" s="26">
        <v>0</v>
      </c>
      <c r="L32" s="27">
        <v>0</v>
      </c>
      <c r="M32" s="27">
        <v>0</v>
      </c>
      <c r="N32" s="26">
        <v>0</v>
      </c>
      <c r="O32" s="26">
        <v>0</v>
      </c>
      <c r="P32" s="26">
        <v>0</v>
      </c>
      <c r="Q32" s="26">
        <f>Q33</f>
        <v>2193460</v>
      </c>
      <c r="R32" s="26">
        <v>0</v>
      </c>
      <c r="S32" s="26">
        <v>0</v>
      </c>
      <c r="T32" s="26">
        <v>0</v>
      </c>
      <c r="U32" s="8"/>
    </row>
    <row r="33" spans="1:21" ht="34.5">
      <c r="A33" s="62" t="s">
        <v>409</v>
      </c>
      <c r="B33" s="63" t="s">
        <v>382</v>
      </c>
      <c r="C33" s="60" t="s">
        <v>420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2193460</v>
      </c>
      <c r="K33" s="26">
        <v>0</v>
      </c>
      <c r="L33" s="27">
        <v>0</v>
      </c>
      <c r="M33" s="27">
        <v>0</v>
      </c>
      <c r="N33" s="26">
        <v>0</v>
      </c>
      <c r="O33" s="26">
        <v>0</v>
      </c>
      <c r="P33" s="26">
        <v>0</v>
      </c>
      <c r="Q33" s="26">
        <f>J33</f>
        <v>2193460</v>
      </c>
      <c r="R33" s="26">
        <v>0</v>
      </c>
      <c r="S33" s="26">
        <v>0</v>
      </c>
      <c r="T33" s="26">
        <v>0</v>
      </c>
      <c r="U33" s="8"/>
    </row>
    <row r="34" spans="1:21" ht="34.5">
      <c r="A34" s="62" t="s">
        <v>421</v>
      </c>
      <c r="B34" s="63" t="s">
        <v>382</v>
      </c>
      <c r="C34" s="60" t="s">
        <v>422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19340</v>
      </c>
      <c r="K34" s="26">
        <v>0</v>
      </c>
      <c r="L34" s="27">
        <v>0</v>
      </c>
      <c r="M34" s="27">
        <v>0</v>
      </c>
      <c r="N34" s="26">
        <v>0</v>
      </c>
      <c r="O34" s="26">
        <v>0</v>
      </c>
      <c r="P34" s="26">
        <v>0</v>
      </c>
      <c r="Q34" s="26">
        <v>7576</v>
      </c>
      <c r="R34" s="26">
        <v>0</v>
      </c>
      <c r="S34" s="26">
        <v>0</v>
      </c>
      <c r="T34" s="26">
        <v>0</v>
      </c>
      <c r="U34" s="8"/>
    </row>
    <row r="35" spans="1:21" ht="34.5">
      <c r="A35" s="62" t="s">
        <v>423</v>
      </c>
      <c r="B35" s="63" t="s">
        <v>382</v>
      </c>
      <c r="C35" s="60" t="s">
        <v>424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19340</v>
      </c>
      <c r="K35" s="26">
        <v>0</v>
      </c>
      <c r="L35" s="27">
        <v>0</v>
      </c>
      <c r="M35" s="27">
        <v>0</v>
      </c>
      <c r="N35" s="26">
        <v>0</v>
      </c>
      <c r="O35" s="26">
        <v>0</v>
      </c>
      <c r="P35" s="26">
        <v>0</v>
      </c>
      <c r="Q35" s="26">
        <v>7576</v>
      </c>
      <c r="R35" s="26">
        <v>0</v>
      </c>
      <c r="S35" s="26">
        <v>0</v>
      </c>
      <c r="T35" s="26">
        <v>0</v>
      </c>
      <c r="U35" s="8"/>
    </row>
    <row r="36" spans="1:21" ht="45.75">
      <c r="A36" s="62" t="s">
        <v>425</v>
      </c>
      <c r="B36" s="63" t="s">
        <v>382</v>
      </c>
      <c r="C36" s="60" t="s">
        <v>426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14060</v>
      </c>
      <c r="K36" s="26">
        <v>0</v>
      </c>
      <c r="L36" s="27">
        <v>0</v>
      </c>
      <c r="M36" s="27">
        <v>0</v>
      </c>
      <c r="N36" s="26">
        <v>0</v>
      </c>
      <c r="O36" s="26">
        <v>0</v>
      </c>
      <c r="P36" s="26">
        <v>0</v>
      </c>
      <c r="Q36" s="26">
        <v>7576</v>
      </c>
      <c r="R36" s="26">
        <v>0</v>
      </c>
      <c r="S36" s="26">
        <v>0</v>
      </c>
      <c r="T36" s="26">
        <v>0</v>
      </c>
      <c r="U36" s="8"/>
    </row>
    <row r="37" spans="1:21" ht="34.5">
      <c r="A37" s="62" t="s">
        <v>427</v>
      </c>
      <c r="B37" s="63" t="s">
        <v>382</v>
      </c>
      <c r="C37" s="60" t="s">
        <v>428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4000</v>
      </c>
      <c r="K37" s="26">
        <v>0</v>
      </c>
      <c r="L37" s="27">
        <v>0</v>
      </c>
      <c r="M37" s="27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8"/>
    </row>
    <row r="38" spans="1:21" ht="34.5">
      <c r="A38" s="62" t="s">
        <v>429</v>
      </c>
      <c r="B38" s="63" t="s">
        <v>382</v>
      </c>
      <c r="C38" s="60" t="s">
        <v>430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1280</v>
      </c>
      <c r="K38" s="26">
        <v>0</v>
      </c>
      <c r="L38" s="27">
        <v>0</v>
      </c>
      <c r="M38" s="27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8"/>
    </row>
    <row r="39" spans="1:21" ht="34.5">
      <c r="A39" s="62" t="s">
        <v>431</v>
      </c>
      <c r="B39" s="63" t="s">
        <v>382</v>
      </c>
      <c r="C39" s="60" t="s">
        <v>432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35345.31</v>
      </c>
      <c r="K39" s="26">
        <v>0</v>
      </c>
      <c r="L39" s="27">
        <v>0</v>
      </c>
      <c r="M39" s="27">
        <v>0</v>
      </c>
      <c r="N39" s="26">
        <v>0</v>
      </c>
      <c r="O39" s="26">
        <v>0</v>
      </c>
      <c r="P39" s="26">
        <v>0</v>
      </c>
      <c r="Q39" s="26">
        <v>34224</v>
      </c>
      <c r="R39" s="26">
        <v>0</v>
      </c>
      <c r="S39" s="26">
        <v>0</v>
      </c>
      <c r="T39" s="26">
        <v>0</v>
      </c>
      <c r="U39" s="8"/>
    </row>
    <row r="40" spans="1:21" ht="45.75">
      <c r="A40" s="62" t="s">
        <v>405</v>
      </c>
      <c r="B40" s="63" t="s">
        <v>382</v>
      </c>
      <c r="C40" s="60" t="s">
        <v>433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35345.31</v>
      </c>
      <c r="K40" s="26">
        <v>0</v>
      </c>
      <c r="L40" s="27">
        <v>0</v>
      </c>
      <c r="M40" s="27">
        <v>0</v>
      </c>
      <c r="N40" s="26">
        <v>0</v>
      </c>
      <c r="O40" s="26">
        <v>0</v>
      </c>
      <c r="P40" s="26">
        <v>0</v>
      </c>
      <c r="Q40" s="26">
        <v>34224</v>
      </c>
      <c r="R40" s="26">
        <v>0</v>
      </c>
      <c r="S40" s="26">
        <v>0</v>
      </c>
      <c r="T40" s="26">
        <v>0</v>
      </c>
      <c r="U40" s="8"/>
    </row>
    <row r="41" spans="1:21" ht="57">
      <c r="A41" s="62" t="s">
        <v>407</v>
      </c>
      <c r="B41" s="63" t="s">
        <v>382</v>
      </c>
      <c r="C41" s="60" t="s">
        <v>434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35345.31</v>
      </c>
      <c r="K41" s="26">
        <v>0</v>
      </c>
      <c r="L41" s="27">
        <v>0</v>
      </c>
      <c r="M41" s="27">
        <v>0</v>
      </c>
      <c r="N41" s="26">
        <v>0</v>
      </c>
      <c r="O41" s="26">
        <v>0</v>
      </c>
      <c r="P41" s="26">
        <v>0</v>
      </c>
      <c r="Q41" s="26">
        <v>34224</v>
      </c>
      <c r="R41" s="26">
        <v>0</v>
      </c>
      <c r="S41" s="26">
        <v>0</v>
      </c>
      <c r="T41" s="26">
        <v>0</v>
      </c>
      <c r="U41" s="8"/>
    </row>
    <row r="42" spans="1:21" ht="34.5">
      <c r="A42" s="62" t="s">
        <v>409</v>
      </c>
      <c r="B42" s="63" t="s">
        <v>382</v>
      </c>
      <c r="C42" s="60" t="s">
        <v>435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35345.31</v>
      </c>
      <c r="K42" s="26">
        <v>0</v>
      </c>
      <c r="L42" s="27">
        <v>0</v>
      </c>
      <c r="M42" s="27">
        <v>0</v>
      </c>
      <c r="N42" s="26">
        <v>0</v>
      </c>
      <c r="O42" s="26">
        <v>0</v>
      </c>
      <c r="P42" s="26">
        <v>0</v>
      </c>
      <c r="Q42" s="26">
        <v>34224</v>
      </c>
      <c r="R42" s="26">
        <v>0</v>
      </c>
      <c r="S42" s="26">
        <v>0</v>
      </c>
      <c r="T42" s="26">
        <v>0</v>
      </c>
      <c r="U42" s="8"/>
    </row>
    <row r="43" spans="1:21" ht="57">
      <c r="A43" s="62" t="s">
        <v>436</v>
      </c>
      <c r="B43" s="63" t="s">
        <v>382</v>
      </c>
      <c r="C43" s="60" t="s">
        <v>437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1311242</v>
      </c>
      <c r="K43" s="26">
        <v>0</v>
      </c>
      <c r="L43" s="27">
        <v>0</v>
      </c>
      <c r="M43" s="27">
        <v>0</v>
      </c>
      <c r="N43" s="26">
        <v>0</v>
      </c>
      <c r="O43" s="26">
        <v>0</v>
      </c>
      <c r="P43" s="26">
        <v>0</v>
      </c>
      <c r="Q43" s="26">
        <f>Q44+Q48+Q51</f>
        <v>1311242</v>
      </c>
      <c r="R43" s="26">
        <v>0</v>
      </c>
      <c r="S43" s="26">
        <v>0</v>
      </c>
      <c r="T43" s="26">
        <v>0</v>
      </c>
      <c r="U43" s="8"/>
    </row>
    <row r="44" spans="1:21" ht="79.5">
      <c r="A44" s="62" t="s">
        <v>387</v>
      </c>
      <c r="B44" s="63" t="s">
        <v>382</v>
      </c>
      <c r="C44" s="60" t="s">
        <v>438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1296242</v>
      </c>
      <c r="K44" s="26">
        <v>0</v>
      </c>
      <c r="L44" s="27">
        <v>0</v>
      </c>
      <c r="M44" s="27">
        <v>0</v>
      </c>
      <c r="N44" s="26">
        <v>0</v>
      </c>
      <c r="O44" s="26">
        <v>0</v>
      </c>
      <c r="P44" s="26">
        <v>0</v>
      </c>
      <c r="Q44" s="26">
        <f>Q45</f>
        <v>1296242</v>
      </c>
      <c r="R44" s="26">
        <v>0</v>
      </c>
      <c r="S44" s="26">
        <v>0</v>
      </c>
      <c r="T44" s="26">
        <v>0</v>
      </c>
      <c r="U44" s="8"/>
    </row>
    <row r="45" spans="1:21" ht="45.75">
      <c r="A45" s="62" t="s">
        <v>389</v>
      </c>
      <c r="B45" s="63" t="s">
        <v>382</v>
      </c>
      <c r="C45" s="60" t="s">
        <v>439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1296242</v>
      </c>
      <c r="K45" s="26">
        <v>0</v>
      </c>
      <c r="L45" s="27">
        <v>0</v>
      </c>
      <c r="M45" s="27">
        <v>0</v>
      </c>
      <c r="N45" s="26">
        <v>0</v>
      </c>
      <c r="O45" s="26">
        <v>0</v>
      </c>
      <c r="P45" s="26">
        <v>0</v>
      </c>
      <c r="Q45" s="26">
        <f>Q46+Q47</f>
        <v>1296242</v>
      </c>
      <c r="R45" s="26">
        <v>0</v>
      </c>
      <c r="S45" s="26">
        <v>0</v>
      </c>
      <c r="T45" s="26">
        <v>0</v>
      </c>
      <c r="U45" s="8"/>
    </row>
    <row r="46" spans="1:21" ht="45.75">
      <c r="A46" s="62" t="s">
        <v>391</v>
      </c>
      <c r="B46" s="63" t="s">
        <v>382</v>
      </c>
      <c r="C46" s="60" t="s">
        <v>440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995795</v>
      </c>
      <c r="K46" s="26">
        <v>0</v>
      </c>
      <c r="L46" s="27">
        <v>0</v>
      </c>
      <c r="M46" s="27">
        <v>0</v>
      </c>
      <c r="N46" s="26">
        <v>0</v>
      </c>
      <c r="O46" s="26">
        <v>0</v>
      </c>
      <c r="P46" s="26">
        <v>0</v>
      </c>
      <c r="Q46" s="26">
        <f>J46</f>
        <v>995795</v>
      </c>
      <c r="R46" s="26">
        <v>0</v>
      </c>
      <c r="S46" s="26">
        <v>0</v>
      </c>
      <c r="T46" s="26">
        <v>0</v>
      </c>
      <c r="U46" s="8"/>
    </row>
    <row r="47" spans="1:21" ht="68.25">
      <c r="A47" s="62" t="s">
        <v>393</v>
      </c>
      <c r="B47" s="63" t="s">
        <v>382</v>
      </c>
      <c r="C47" s="60" t="s">
        <v>441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300447</v>
      </c>
      <c r="K47" s="26">
        <v>0</v>
      </c>
      <c r="L47" s="27">
        <v>0</v>
      </c>
      <c r="M47" s="27">
        <v>0</v>
      </c>
      <c r="N47" s="26">
        <v>0</v>
      </c>
      <c r="O47" s="26">
        <v>0</v>
      </c>
      <c r="P47" s="26">
        <v>0</v>
      </c>
      <c r="Q47" s="26">
        <f>J47</f>
        <v>300447</v>
      </c>
      <c r="R47" s="26">
        <v>0</v>
      </c>
      <c r="S47" s="26">
        <v>0</v>
      </c>
      <c r="T47" s="26">
        <v>0</v>
      </c>
      <c r="U47" s="8"/>
    </row>
    <row r="48" spans="1:21" ht="45.75">
      <c r="A48" s="62" t="s">
        <v>405</v>
      </c>
      <c r="B48" s="63" t="s">
        <v>382</v>
      </c>
      <c r="C48" s="60" t="s">
        <v>442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14500</v>
      </c>
      <c r="K48" s="26">
        <v>0</v>
      </c>
      <c r="L48" s="27">
        <v>0</v>
      </c>
      <c r="M48" s="27">
        <v>0</v>
      </c>
      <c r="N48" s="26">
        <v>0</v>
      </c>
      <c r="O48" s="26">
        <v>0</v>
      </c>
      <c r="P48" s="26">
        <v>0</v>
      </c>
      <c r="Q48" s="26">
        <f>Q49</f>
        <v>14500</v>
      </c>
      <c r="R48" s="26">
        <v>0</v>
      </c>
      <c r="S48" s="26">
        <v>0</v>
      </c>
      <c r="T48" s="26">
        <v>0</v>
      </c>
      <c r="U48" s="8"/>
    </row>
    <row r="49" spans="1:21" ht="57">
      <c r="A49" s="62" t="s">
        <v>407</v>
      </c>
      <c r="B49" s="63" t="s">
        <v>382</v>
      </c>
      <c r="C49" s="60" t="s">
        <v>443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14500</v>
      </c>
      <c r="K49" s="26">
        <v>0</v>
      </c>
      <c r="L49" s="27">
        <v>0</v>
      </c>
      <c r="M49" s="27">
        <v>0</v>
      </c>
      <c r="N49" s="26">
        <v>0</v>
      </c>
      <c r="O49" s="26">
        <v>0</v>
      </c>
      <c r="P49" s="26">
        <v>0</v>
      </c>
      <c r="Q49" s="26">
        <f>Q50</f>
        <v>14500</v>
      </c>
      <c r="R49" s="26">
        <v>0</v>
      </c>
      <c r="S49" s="26">
        <v>0</v>
      </c>
      <c r="T49" s="26">
        <v>0</v>
      </c>
      <c r="U49" s="8"/>
    </row>
    <row r="50" spans="1:21" ht="34.5">
      <c r="A50" s="62" t="s">
        <v>409</v>
      </c>
      <c r="B50" s="63" t="s">
        <v>382</v>
      </c>
      <c r="C50" s="60" t="s">
        <v>444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14500</v>
      </c>
      <c r="K50" s="26">
        <v>0</v>
      </c>
      <c r="L50" s="27">
        <v>0</v>
      </c>
      <c r="M50" s="27">
        <v>0</v>
      </c>
      <c r="N50" s="26">
        <v>0</v>
      </c>
      <c r="O50" s="26">
        <v>0</v>
      </c>
      <c r="P50" s="26">
        <v>0</v>
      </c>
      <c r="Q50" s="26">
        <v>14500</v>
      </c>
      <c r="R50" s="26">
        <v>0</v>
      </c>
      <c r="S50" s="26">
        <v>0</v>
      </c>
      <c r="T50" s="26">
        <v>0</v>
      </c>
      <c r="U50" s="8"/>
    </row>
    <row r="51" spans="1:21" ht="34.5">
      <c r="A51" s="62" t="s">
        <v>421</v>
      </c>
      <c r="B51" s="63" t="s">
        <v>382</v>
      </c>
      <c r="C51" s="60" t="s">
        <v>445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500</v>
      </c>
      <c r="K51" s="26">
        <v>0</v>
      </c>
      <c r="L51" s="27">
        <v>0</v>
      </c>
      <c r="M51" s="27">
        <v>0</v>
      </c>
      <c r="N51" s="26">
        <v>0</v>
      </c>
      <c r="O51" s="26">
        <v>0</v>
      </c>
      <c r="P51" s="26">
        <v>0</v>
      </c>
      <c r="Q51" s="26">
        <v>500</v>
      </c>
      <c r="R51" s="26">
        <v>0</v>
      </c>
      <c r="S51" s="26">
        <v>0</v>
      </c>
      <c r="T51" s="26">
        <v>0</v>
      </c>
      <c r="U51" s="8"/>
    </row>
    <row r="52" spans="1:21" ht="34.5">
      <c r="A52" s="62" t="s">
        <v>423</v>
      </c>
      <c r="B52" s="63" t="s">
        <v>382</v>
      </c>
      <c r="C52" s="60" t="s">
        <v>446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500</v>
      </c>
      <c r="K52" s="26">
        <v>0</v>
      </c>
      <c r="L52" s="27">
        <v>0</v>
      </c>
      <c r="M52" s="27">
        <v>0</v>
      </c>
      <c r="N52" s="26">
        <v>0</v>
      </c>
      <c r="O52" s="26">
        <v>0</v>
      </c>
      <c r="P52" s="26">
        <v>0</v>
      </c>
      <c r="Q52" s="26">
        <v>500</v>
      </c>
      <c r="R52" s="26">
        <v>0</v>
      </c>
      <c r="S52" s="26">
        <v>0</v>
      </c>
      <c r="T52" s="26">
        <v>0</v>
      </c>
      <c r="U52" s="8"/>
    </row>
    <row r="53" spans="1:21" ht="34.5">
      <c r="A53" s="62" t="s">
        <v>429</v>
      </c>
      <c r="B53" s="63" t="s">
        <v>382</v>
      </c>
      <c r="C53" s="60" t="s">
        <v>447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500</v>
      </c>
      <c r="K53" s="26">
        <v>0</v>
      </c>
      <c r="L53" s="27">
        <v>0</v>
      </c>
      <c r="M53" s="27">
        <v>0</v>
      </c>
      <c r="N53" s="26">
        <v>0</v>
      </c>
      <c r="O53" s="26">
        <v>0</v>
      </c>
      <c r="P53" s="26">
        <v>0</v>
      </c>
      <c r="Q53" s="26">
        <v>500</v>
      </c>
      <c r="R53" s="26">
        <v>0</v>
      </c>
      <c r="S53" s="26">
        <v>0</v>
      </c>
      <c r="T53" s="26">
        <v>0</v>
      </c>
      <c r="U53" s="8"/>
    </row>
    <row r="54" spans="1:21" ht="34.5">
      <c r="A54" s="62" t="s">
        <v>448</v>
      </c>
      <c r="B54" s="63" t="s">
        <v>382</v>
      </c>
      <c r="C54" s="60" t="s">
        <v>449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65655.67</v>
      </c>
      <c r="K54" s="26">
        <v>0</v>
      </c>
      <c r="L54" s="27">
        <v>0</v>
      </c>
      <c r="M54" s="27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8"/>
    </row>
    <row r="55" spans="1:21" ht="34.5">
      <c r="A55" s="62" t="s">
        <v>421</v>
      </c>
      <c r="B55" s="63" t="s">
        <v>382</v>
      </c>
      <c r="C55" s="60" t="s">
        <v>450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65655.67</v>
      </c>
      <c r="K55" s="26">
        <v>0</v>
      </c>
      <c r="L55" s="27">
        <v>0</v>
      </c>
      <c r="M55" s="27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8"/>
    </row>
    <row r="56" spans="1:21" ht="34.5">
      <c r="A56" s="62" t="s">
        <v>451</v>
      </c>
      <c r="B56" s="63" t="s">
        <v>382</v>
      </c>
      <c r="C56" s="60" t="s">
        <v>452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65655.67</v>
      </c>
      <c r="K56" s="26">
        <v>0</v>
      </c>
      <c r="L56" s="27">
        <v>0</v>
      </c>
      <c r="M56" s="27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8"/>
    </row>
    <row r="57" spans="1:21" ht="34.5">
      <c r="A57" s="62" t="s">
        <v>453</v>
      </c>
      <c r="B57" s="63" t="s">
        <v>382</v>
      </c>
      <c r="C57" s="60" t="s">
        <v>454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35113166.659999996</v>
      </c>
      <c r="K57" s="26">
        <v>0</v>
      </c>
      <c r="L57" s="27">
        <v>0</v>
      </c>
      <c r="M57" s="27">
        <v>0</v>
      </c>
      <c r="N57" s="26">
        <v>0</v>
      </c>
      <c r="O57" s="26">
        <v>0</v>
      </c>
      <c r="P57" s="26">
        <v>0</v>
      </c>
      <c r="Q57" s="26">
        <f>Q58+Q63+Q67+Q70+Q73</f>
        <v>34922711.880000003</v>
      </c>
      <c r="R57" s="26">
        <v>0</v>
      </c>
      <c r="S57" s="26">
        <v>0</v>
      </c>
      <c r="T57" s="26">
        <v>0</v>
      </c>
      <c r="U57" s="8"/>
    </row>
    <row r="58" spans="1:21" ht="79.5">
      <c r="A58" s="62" t="s">
        <v>387</v>
      </c>
      <c r="B58" s="63" t="s">
        <v>382</v>
      </c>
      <c r="C58" s="60" t="s">
        <v>455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10661208</v>
      </c>
      <c r="K58" s="26">
        <v>0</v>
      </c>
      <c r="L58" s="27">
        <v>0</v>
      </c>
      <c r="M58" s="27">
        <v>0</v>
      </c>
      <c r="N58" s="26">
        <v>0</v>
      </c>
      <c r="O58" s="26">
        <v>0</v>
      </c>
      <c r="P58" s="26">
        <v>0</v>
      </c>
      <c r="Q58" s="26">
        <f>Q59</f>
        <v>10641208</v>
      </c>
      <c r="R58" s="26">
        <v>0</v>
      </c>
      <c r="S58" s="26">
        <v>0</v>
      </c>
      <c r="T58" s="26">
        <v>0</v>
      </c>
      <c r="U58" s="8"/>
    </row>
    <row r="59" spans="1:21" ht="45.75">
      <c r="A59" s="62" t="s">
        <v>456</v>
      </c>
      <c r="B59" s="63" t="s">
        <v>382</v>
      </c>
      <c r="C59" s="60" t="s">
        <v>457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10661208</v>
      </c>
      <c r="K59" s="26">
        <v>0</v>
      </c>
      <c r="L59" s="27">
        <v>0</v>
      </c>
      <c r="M59" s="27">
        <v>0</v>
      </c>
      <c r="N59" s="26">
        <v>0</v>
      </c>
      <c r="O59" s="26">
        <v>0</v>
      </c>
      <c r="P59" s="26">
        <v>0</v>
      </c>
      <c r="Q59" s="26">
        <f>Q60+Q61+Q62</f>
        <v>10641208</v>
      </c>
      <c r="R59" s="26">
        <v>0</v>
      </c>
      <c r="S59" s="26">
        <v>0</v>
      </c>
      <c r="T59" s="26">
        <v>0</v>
      </c>
      <c r="U59" s="8"/>
    </row>
    <row r="60" spans="1:21" ht="34.5">
      <c r="A60" s="62" t="s">
        <v>458</v>
      </c>
      <c r="B60" s="63" t="s">
        <v>382</v>
      </c>
      <c r="C60" s="60" t="s">
        <v>459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8199402</v>
      </c>
      <c r="K60" s="26">
        <v>0</v>
      </c>
      <c r="L60" s="27">
        <v>0</v>
      </c>
      <c r="M60" s="27">
        <v>0</v>
      </c>
      <c r="N60" s="26">
        <v>0</v>
      </c>
      <c r="O60" s="26">
        <v>0</v>
      </c>
      <c r="P60" s="26">
        <v>0</v>
      </c>
      <c r="Q60" s="26">
        <f>J60</f>
        <v>8199402</v>
      </c>
      <c r="R60" s="26">
        <v>0</v>
      </c>
      <c r="S60" s="26">
        <v>0</v>
      </c>
      <c r="T60" s="26">
        <v>0</v>
      </c>
      <c r="U60" s="8"/>
    </row>
    <row r="61" spans="1:21" ht="45.75">
      <c r="A61" s="62" t="s">
        <v>460</v>
      </c>
      <c r="B61" s="63" t="s">
        <v>382</v>
      </c>
      <c r="C61" s="60" t="s">
        <v>461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20000</v>
      </c>
      <c r="K61" s="26">
        <v>0</v>
      </c>
      <c r="L61" s="27">
        <v>0</v>
      </c>
      <c r="M61" s="27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8"/>
    </row>
    <row r="62" spans="1:21" ht="68.25">
      <c r="A62" s="62" t="s">
        <v>462</v>
      </c>
      <c r="B62" s="63" t="s">
        <v>382</v>
      </c>
      <c r="C62" s="60" t="s">
        <v>463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2441806</v>
      </c>
      <c r="K62" s="26">
        <v>0</v>
      </c>
      <c r="L62" s="27">
        <v>0</v>
      </c>
      <c r="M62" s="27">
        <v>0</v>
      </c>
      <c r="N62" s="26">
        <v>0</v>
      </c>
      <c r="O62" s="26">
        <v>0</v>
      </c>
      <c r="P62" s="26">
        <v>0</v>
      </c>
      <c r="Q62" s="26">
        <f>J62</f>
        <v>2441806</v>
      </c>
      <c r="R62" s="26">
        <v>0</v>
      </c>
      <c r="S62" s="26">
        <v>0</v>
      </c>
      <c r="T62" s="26">
        <v>0</v>
      </c>
      <c r="U62" s="8"/>
    </row>
    <row r="63" spans="1:21" ht="45.75">
      <c r="A63" s="62" t="s">
        <v>405</v>
      </c>
      <c r="B63" s="63" t="s">
        <v>382</v>
      </c>
      <c r="C63" s="60" t="s">
        <v>464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14240325.960000001</v>
      </c>
      <c r="K63" s="26">
        <v>0</v>
      </c>
      <c r="L63" s="27">
        <v>0</v>
      </c>
      <c r="M63" s="27">
        <v>0</v>
      </c>
      <c r="N63" s="26">
        <v>0</v>
      </c>
      <c r="O63" s="26">
        <v>0</v>
      </c>
      <c r="P63" s="26">
        <v>0</v>
      </c>
      <c r="Q63" s="26">
        <f>Q64</f>
        <v>14240325.960000001</v>
      </c>
      <c r="R63" s="26">
        <v>0</v>
      </c>
      <c r="S63" s="26">
        <v>0</v>
      </c>
      <c r="T63" s="26">
        <v>0</v>
      </c>
      <c r="U63" s="8"/>
    </row>
    <row r="64" spans="1:21" ht="57">
      <c r="A64" s="62" t="s">
        <v>407</v>
      </c>
      <c r="B64" s="63" t="s">
        <v>382</v>
      </c>
      <c r="C64" s="60" t="s">
        <v>465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14240325.960000001</v>
      </c>
      <c r="K64" s="26">
        <v>0</v>
      </c>
      <c r="L64" s="27">
        <v>0</v>
      </c>
      <c r="M64" s="27">
        <v>0</v>
      </c>
      <c r="N64" s="26">
        <v>0</v>
      </c>
      <c r="O64" s="26">
        <v>0</v>
      </c>
      <c r="P64" s="26">
        <v>0</v>
      </c>
      <c r="Q64" s="26">
        <f>Q65+Q66</f>
        <v>14240325.960000001</v>
      </c>
      <c r="R64" s="26">
        <v>0</v>
      </c>
      <c r="S64" s="26">
        <v>0</v>
      </c>
      <c r="T64" s="26">
        <v>0</v>
      </c>
      <c r="U64" s="8"/>
    </row>
    <row r="65" spans="1:21" ht="34.5">
      <c r="A65" s="62" t="s">
        <v>409</v>
      </c>
      <c r="B65" s="63" t="s">
        <v>382</v>
      </c>
      <c r="C65" s="60" t="s">
        <v>466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10851361.460000001</v>
      </c>
      <c r="K65" s="26">
        <v>0</v>
      </c>
      <c r="L65" s="27">
        <v>0</v>
      </c>
      <c r="M65" s="27">
        <v>0</v>
      </c>
      <c r="N65" s="26">
        <v>0</v>
      </c>
      <c r="O65" s="26">
        <v>0</v>
      </c>
      <c r="P65" s="26">
        <v>0</v>
      </c>
      <c r="Q65" s="26">
        <f>J65</f>
        <v>10851361.460000001</v>
      </c>
      <c r="R65" s="26">
        <v>0</v>
      </c>
      <c r="S65" s="26">
        <v>0</v>
      </c>
      <c r="T65" s="26">
        <v>0</v>
      </c>
      <c r="U65" s="8"/>
    </row>
    <row r="66" spans="1:21" ht="34.5">
      <c r="A66" s="62" t="s">
        <v>467</v>
      </c>
      <c r="B66" s="63" t="s">
        <v>382</v>
      </c>
      <c r="C66" s="60" t="s">
        <v>468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3388964.5</v>
      </c>
      <c r="K66" s="26">
        <v>0</v>
      </c>
      <c r="L66" s="27">
        <v>0</v>
      </c>
      <c r="M66" s="27">
        <v>0</v>
      </c>
      <c r="N66" s="26">
        <v>0</v>
      </c>
      <c r="O66" s="26">
        <v>0</v>
      </c>
      <c r="P66" s="26">
        <v>0</v>
      </c>
      <c r="Q66" s="26">
        <f>J66</f>
        <v>3388964.5</v>
      </c>
      <c r="R66" s="26">
        <v>0</v>
      </c>
      <c r="S66" s="26">
        <v>0</v>
      </c>
      <c r="T66" s="26">
        <v>0</v>
      </c>
      <c r="U66" s="8"/>
    </row>
    <row r="67" spans="1:21" ht="45.75">
      <c r="A67" s="62" t="s">
        <v>469</v>
      </c>
      <c r="B67" s="63" t="s">
        <v>382</v>
      </c>
      <c r="C67" s="60" t="s">
        <v>470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378985</v>
      </c>
      <c r="K67" s="26">
        <v>0</v>
      </c>
      <c r="L67" s="27">
        <v>0</v>
      </c>
      <c r="M67" s="27">
        <v>0</v>
      </c>
      <c r="N67" s="26">
        <v>0</v>
      </c>
      <c r="O67" s="26">
        <v>0</v>
      </c>
      <c r="P67" s="26">
        <v>0</v>
      </c>
      <c r="Q67" s="26">
        <f>Q68+Q69</f>
        <v>228985</v>
      </c>
      <c r="R67" s="26">
        <v>0</v>
      </c>
      <c r="S67" s="26">
        <v>0</v>
      </c>
      <c r="T67" s="26">
        <v>0</v>
      </c>
      <c r="U67" s="8"/>
    </row>
    <row r="68" spans="1:21" ht="34.5">
      <c r="A68" s="62" t="s">
        <v>471</v>
      </c>
      <c r="B68" s="63" t="s">
        <v>382</v>
      </c>
      <c r="C68" s="60" t="s">
        <v>472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128985</v>
      </c>
      <c r="K68" s="26">
        <v>0</v>
      </c>
      <c r="L68" s="27">
        <v>0</v>
      </c>
      <c r="M68" s="27">
        <v>0</v>
      </c>
      <c r="N68" s="26">
        <v>0</v>
      </c>
      <c r="O68" s="26">
        <v>0</v>
      </c>
      <c r="P68" s="26">
        <v>0</v>
      </c>
      <c r="Q68" s="26">
        <f>J68</f>
        <v>128985</v>
      </c>
      <c r="R68" s="26">
        <v>0</v>
      </c>
      <c r="S68" s="26">
        <v>0</v>
      </c>
      <c r="T68" s="26">
        <v>0</v>
      </c>
      <c r="U68" s="8"/>
    </row>
    <row r="69" spans="1:21" ht="34.5">
      <c r="A69" s="62" t="s">
        <v>473</v>
      </c>
      <c r="B69" s="63" t="s">
        <v>382</v>
      </c>
      <c r="C69" s="60" t="s">
        <v>474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250000</v>
      </c>
      <c r="K69" s="26">
        <v>0</v>
      </c>
      <c r="L69" s="27">
        <v>0</v>
      </c>
      <c r="M69" s="27">
        <v>0</v>
      </c>
      <c r="N69" s="26">
        <v>0</v>
      </c>
      <c r="O69" s="26">
        <v>0</v>
      </c>
      <c r="P69" s="26">
        <v>0</v>
      </c>
      <c r="Q69" s="26">
        <v>100000</v>
      </c>
      <c r="R69" s="26">
        <v>0</v>
      </c>
      <c r="S69" s="26">
        <v>0</v>
      </c>
      <c r="T69" s="26">
        <v>0</v>
      </c>
      <c r="U69" s="8"/>
    </row>
    <row r="70" spans="1:21" ht="57">
      <c r="A70" s="62" t="s">
        <v>475</v>
      </c>
      <c r="B70" s="63" t="s">
        <v>382</v>
      </c>
      <c r="C70" s="60" t="s">
        <v>476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9396995</v>
      </c>
      <c r="K70" s="26">
        <v>0</v>
      </c>
      <c r="L70" s="27">
        <v>0</v>
      </c>
      <c r="M70" s="27">
        <v>0</v>
      </c>
      <c r="N70" s="26">
        <v>0</v>
      </c>
      <c r="O70" s="26">
        <v>0</v>
      </c>
      <c r="P70" s="26">
        <v>0</v>
      </c>
      <c r="Q70" s="26">
        <f>Q71</f>
        <v>9396995</v>
      </c>
      <c r="R70" s="26">
        <v>0</v>
      </c>
      <c r="S70" s="26">
        <v>0</v>
      </c>
      <c r="T70" s="26">
        <v>0</v>
      </c>
      <c r="U70" s="8"/>
    </row>
    <row r="71" spans="1:21" ht="34.5">
      <c r="A71" s="62" t="s">
        <v>477</v>
      </c>
      <c r="B71" s="63" t="s">
        <v>382</v>
      </c>
      <c r="C71" s="60" t="s">
        <v>478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9396995</v>
      </c>
      <c r="K71" s="26">
        <v>0</v>
      </c>
      <c r="L71" s="27">
        <v>0</v>
      </c>
      <c r="M71" s="27">
        <v>0</v>
      </c>
      <c r="N71" s="26">
        <v>0</v>
      </c>
      <c r="O71" s="26">
        <v>0</v>
      </c>
      <c r="P71" s="26">
        <v>0</v>
      </c>
      <c r="Q71" s="26">
        <f>J71</f>
        <v>9396995</v>
      </c>
      <c r="R71" s="26">
        <v>0</v>
      </c>
      <c r="S71" s="26">
        <v>0</v>
      </c>
      <c r="T71" s="26">
        <v>0</v>
      </c>
      <c r="U71" s="8"/>
    </row>
    <row r="72" spans="1:21" ht="68.25">
      <c r="A72" s="62" t="s">
        <v>479</v>
      </c>
      <c r="B72" s="63" t="s">
        <v>382</v>
      </c>
      <c r="C72" s="60" t="s">
        <v>480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9396995</v>
      </c>
      <c r="K72" s="26">
        <v>0</v>
      </c>
      <c r="L72" s="27">
        <v>0</v>
      </c>
      <c r="M72" s="27">
        <v>0</v>
      </c>
      <c r="N72" s="26">
        <v>0</v>
      </c>
      <c r="O72" s="26">
        <v>0</v>
      </c>
      <c r="P72" s="26">
        <v>0</v>
      </c>
      <c r="Q72" s="26">
        <f>J72</f>
        <v>9396995</v>
      </c>
      <c r="R72" s="26">
        <v>0</v>
      </c>
      <c r="S72" s="26">
        <v>0</v>
      </c>
      <c r="T72" s="26">
        <v>0</v>
      </c>
      <c r="U72" s="8"/>
    </row>
    <row r="73" spans="1:21" ht="34.5">
      <c r="A73" s="62" t="s">
        <v>421</v>
      </c>
      <c r="B73" s="63" t="s">
        <v>382</v>
      </c>
      <c r="C73" s="60" t="s">
        <v>481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435652.7</v>
      </c>
      <c r="K73" s="26">
        <v>0</v>
      </c>
      <c r="L73" s="27">
        <v>0</v>
      </c>
      <c r="M73" s="27">
        <v>0</v>
      </c>
      <c r="N73" s="26">
        <v>0</v>
      </c>
      <c r="O73" s="26">
        <v>0</v>
      </c>
      <c r="P73" s="26">
        <v>0</v>
      </c>
      <c r="Q73" s="26">
        <v>415197.92</v>
      </c>
      <c r="R73" s="26">
        <v>0</v>
      </c>
      <c r="S73" s="26">
        <v>0</v>
      </c>
      <c r="T73" s="26">
        <v>0</v>
      </c>
      <c r="U73" s="8"/>
    </row>
    <row r="74" spans="1:21" ht="68.25">
      <c r="A74" s="62" t="s">
        <v>482</v>
      </c>
      <c r="B74" s="63" t="s">
        <v>382</v>
      </c>
      <c r="C74" s="60" t="s">
        <v>483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121025.34</v>
      </c>
      <c r="K74" s="26">
        <v>0</v>
      </c>
      <c r="L74" s="27">
        <v>0</v>
      </c>
      <c r="M74" s="27">
        <v>0</v>
      </c>
      <c r="N74" s="26">
        <v>0</v>
      </c>
      <c r="O74" s="26">
        <v>0</v>
      </c>
      <c r="P74" s="26">
        <v>0</v>
      </c>
      <c r="Q74" s="26">
        <v>121025.34</v>
      </c>
      <c r="R74" s="26">
        <v>0</v>
      </c>
      <c r="S74" s="26">
        <v>0</v>
      </c>
      <c r="T74" s="26">
        <v>0</v>
      </c>
      <c r="U74" s="8"/>
    </row>
    <row r="75" spans="1:21" ht="68.25">
      <c r="A75" s="62" t="s">
        <v>484</v>
      </c>
      <c r="B75" s="63" t="s">
        <v>382</v>
      </c>
      <c r="C75" s="60" t="s">
        <v>485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121025.34</v>
      </c>
      <c r="K75" s="26">
        <v>0</v>
      </c>
      <c r="L75" s="27">
        <v>0</v>
      </c>
      <c r="M75" s="27">
        <v>0</v>
      </c>
      <c r="N75" s="26">
        <v>0</v>
      </c>
      <c r="O75" s="26">
        <v>0</v>
      </c>
      <c r="P75" s="26">
        <v>0</v>
      </c>
      <c r="Q75" s="26">
        <v>121025.34</v>
      </c>
      <c r="R75" s="26">
        <v>0</v>
      </c>
      <c r="S75" s="26">
        <v>0</v>
      </c>
      <c r="T75" s="26">
        <v>0</v>
      </c>
      <c r="U75" s="8"/>
    </row>
    <row r="76" spans="1:21" ht="34.5">
      <c r="A76" s="62" t="s">
        <v>486</v>
      </c>
      <c r="B76" s="63" t="s">
        <v>382</v>
      </c>
      <c r="C76" s="60" t="s">
        <v>487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95545.36</v>
      </c>
      <c r="K76" s="26">
        <v>0</v>
      </c>
      <c r="L76" s="27">
        <v>0</v>
      </c>
      <c r="M76" s="27">
        <v>0</v>
      </c>
      <c r="N76" s="26">
        <v>0</v>
      </c>
      <c r="O76" s="26">
        <v>0</v>
      </c>
      <c r="P76" s="26">
        <v>0</v>
      </c>
      <c r="Q76" s="26">
        <v>95545.36</v>
      </c>
      <c r="R76" s="26">
        <v>0</v>
      </c>
      <c r="S76" s="26">
        <v>0</v>
      </c>
      <c r="T76" s="26">
        <v>0</v>
      </c>
      <c r="U76" s="8"/>
    </row>
    <row r="77" spans="1:21" ht="57">
      <c r="A77" s="62" t="s">
        <v>488</v>
      </c>
      <c r="B77" s="63" t="s">
        <v>382</v>
      </c>
      <c r="C77" s="60" t="s">
        <v>489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95545.36</v>
      </c>
      <c r="K77" s="26">
        <v>0</v>
      </c>
      <c r="L77" s="27">
        <v>0</v>
      </c>
      <c r="M77" s="27">
        <v>0</v>
      </c>
      <c r="N77" s="26">
        <v>0</v>
      </c>
      <c r="O77" s="26">
        <v>0</v>
      </c>
      <c r="P77" s="26">
        <v>0</v>
      </c>
      <c r="Q77" s="26">
        <v>95545.36</v>
      </c>
      <c r="R77" s="26">
        <v>0</v>
      </c>
      <c r="S77" s="26">
        <v>0</v>
      </c>
      <c r="T77" s="26">
        <v>0</v>
      </c>
      <c r="U77" s="8"/>
    </row>
    <row r="78" spans="1:21" ht="34.5">
      <c r="A78" s="62" t="s">
        <v>423</v>
      </c>
      <c r="B78" s="63" t="s">
        <v>382</v>
      </c>
      <c r="C78" s="60" t="s">
        <v>490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219082</v>
      </c>
      <c r="K78" s="26">
        <v>0</v>
      </c>
      <c r="L78" s="27">
        <v>0</v>
      </c>
      <c r="M78" s="27">
        <v>0</v>
      </c>
      <c r="N78" s="26">
        <v>0</v>
      </c>
      <c r="O78" s="26">
        <v>0</v>
      </c>
      <c r="P78" s="26">
        <v>0</v>
      </c>
      <c r="Q78" s="26">
        <v>198627.22</v>
      </c>
      <c r="R78" s="26">
        <v>0</v>
      </c>
      <c r="S78" s="26">
        <v>0</v>
      </c>
      <c r="T78" s="26">
        <v>0</v>
      </c>
      <c r="U78" s="8"/>
    </row>
    <row r="79" spans="1:21" ht="45.75">
      <c r="A79" s="62" t="s">
        <v>425</v>
      </c>
      <c r="B79" s="63" t="s">
        <v>382</v>
      </c>
      <c r="C79" s="60" t="s">
        <v>491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62482</v>
      </c>
      <c r="K79" s="26">
        <v>0</v>
      </c>
      <c r="L79" s="27">
        <v>0</v>
      </c>
      <c r="M79" s="27">
        <v>0</v>
      </c>
      <c r="N79" s="26">
        <v>0</v>
      </c>
      <c r="O79" s="26">
        <v>0</v>
      </c>
      <c r="P79" s="26">
        <v>0</v>
      </c>
      <c r="Q79" s="26">
        <v>58638</v>
      </c>
      <c r="R79" s="26">
        <v>0</v>
      </c>
      <c r="S79" s="26">
        <v>0</v>
      </c>
      <c r="T79" s="26">
        <v>0</v>
      </c>
      <c r="U79" s="8"/>
    </row>
    <row r="80" spans="1:21" ht="34.5">
      <c r="A80" s="62" t="s">
        <v>427</v>
      </c>
      <c r="B80" s="63" t="s">
        <v>382</v>
      </c>
      <c r="C80" s="60" t="s">
        <v>492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32000</v>
      </c>
      <c r="K80" s="26">
        <v>0</v>
      </c>
      <c r="L80" s="27">
        <v>0</v>
      </c>
      <c r="M80" s="27">
        <v>0</v>
      </c>
      <c r="N80" s="26">
        <v>0</v>
      </c>
      <c r="O80" s="26">
        <v>0</v>
      </c>
      <c r="P80" s="26">
        <v>0</v>
      </c>
      <c r="Q80" s="26">
        <v>16912</v>
      </c>
      <c r="R80" s="26">
        <v>0</v>
      </c>
      <c r="S80" s="26">
        <v>0</v>
      </c>
      <c r="T80" s="26">
        <v>0</v>
      </c>
      <c r="U80" s="8"/>
    </row>
    <row r="81" spans="1:21" ht="34.5">
      <c r="A81" s="62" t="s">
        <v>429</v>
      </c>
      <c r="B81" s="63" t="s">
        <v>382</v>
      </c>
      <c r="C81" s="60" t="s">
        <v>493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124600</v>
      </c>
      <c r="K81" s="26">
        <v>0</v>
      </c>
      <c r="L81" s="27">
        <v>0</v>
      </c>
      <c r="M81" s="27">
        <v>0</v>
      </c>
      <c r="N81" s="26">
        <v>0</v>
      </c>
      <c r="O81" s="26">
        <v>0</v>
      </c>
      <c r="P81" s="26">
        <v>0</v>
      </c>
      <c r="Q81" s="26">
        <v>123077.22</v>
      </c>
      <c r="R81" s="26">
        <v>0</v>
      </c>
      <c r="S81" s="26">
        <v>0</v>
      </c>
      <c r="T81" s="26">
        <v>0</v>
      </c>
      <c r="U81" s="8"/>
    </row>
    <row r="82" spans="1:21" ht="34.5">
      <c r="A82" s="62" t="s">
        <v>494</v>
      </c>
      <c r="B82" s="63" t="s">
        <v>382</v>
      </c>
      <c r="C82" s="60" t="s">
        <v>495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46270978.729999997</v>
      </c>
      <c r="K82" s="26">
        <v>0</v>
      </c>
      <c r="L82" s="27">
        <v>0</v>
      </c>
      <c r="M82" s="27">
        <v>0</v>
      </c>
      <c r="N82" s="26">
        <v>0</v>
      </c>
      <c r="O82" s="26">
        <v>0</v>
      </c>
      <c r="P82" s="26">
        <v>0</v>
      </c>
      <c r="Q82" s="26">
        <f>Q83+Q87+Q93+Q99</f>
        <v>46166566.529999994</v>
      </c>
      <c r="R82" s="26">
        <v>0</v>
      </c>
      <c r="S82" s="26">
        <v>0</v>
      </c>
      <c r="T82" s="26">
        <v>0</v>
      </c>
      <c r="U82" s="8"/>
    </row>
    <row r="83" spans="1:21" ht="34.5">
      <c r="A83" s="62" t="s">
        <v>496</v>
      </c>
      <c r="B83" s="63" t="s">
        <v>382</v>
      </c>
      <c r="C83" s="60" t="s">
        <v>497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297498</v>
      </c>
      <c r="K83" s="26">
        <v>0</v>
      </c>
      <c r="L83" s="27">
        <v>0</v>
      </c>
      <c r="M83" s="27">
        <v>0</v>
      </c>
      <c r="N83" s="26">
        <v>0</v>
      </c>
      <c r="O83" s="26">
        <v>0</v>
      </c>
      <c r="P83" s="26">
        <v>0</v>
      </c>
      <c r="Q83" s="26">
        <f>Q84</f>
        <v>297498</v>
      </c>
      <c r="R83" s="26">
        <v>0</v>
      </c>
      <c r="S83" s="26">
        <v>0</v>
      </c>
      <c r="T83" s="26">
        <v>0</v>
      </c>
      <c r="U83" s="8"/>
    </row>
    <row r="84" spans="1:21" ht="45.75">
      <c r="A84" s="62" t="s">
        <v>405</v>
      </c>
      <c r="B84" s="63" t="s">
        <v>382</v>
      </c>
      <c r="C84" s="60" t="s">
        <v>498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297498</v>
      </c>
      <c r="K84" s="26">
        <v>0</v>
      </c>
      <c r="L84" s="27">
        <v>0</v>
      </c>
      <c r="M84" s="27">
        <v>0</v>
      </c>
      <c r="N84" s="26">
        <v>0</v>
      </c>
      <c r="O84" s="26">
        <v>0</v>
      </c>
      <c r="P84" s="26">
        <v>0</v>
      </c>
      <c r="Q84" s="26">
        <f>Q85</f>
        <v>297498</v>
      </c>
      <c r="R84" s="26">
        <v>0</v>
      </c>
      <c r="S84" s="26">
        <v>0</v>
      </c>
      <c r="T84" s="26">
        <v>0</v>
      </c>
      <c r="U84" s="8"/>
    </row>
    <row r="85" spans="1:21" ht="57">
      <c r="A85" s="62" t="s">
        <v>407</v>
      </c>
      <c r="B85" s="63" t="s">
        <v>382</v>
      </c>
      <c r="C85" s="60" t="s">
        <v>499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297498</v>
      </c>
      <c r="K85" s="26">
        <v>0</v>
      </c>
      <c r="L85" s="27">
        <v>0</v>
      </c>
      <c r="M85" s="27">
        <v>0</v>
      </c>
      <c r="N85" s="26">
        <v>0</v>
      </c>
      <c r="O85" s="26">
        <v>0</v>
      </c>
      <c r="P85" s="26">
        <v>0</v>
      </c>
      <c r="Q85" s="26">
        <f>Q86</f>
        <v>297498</v>
      </c>
      <c r="R85" s="26">
        <v>0</v>
      </c>
      <c r="S85" s="26">
        <v>0</v>
      </c>
      <c r="T85" s="26">
        <v>0</v>
      </c>
      <c r="U85" s="8"/>
    </row>
    <row r="86" spans="1:21" ht="34.5">
      <c r="A86" s="62" t="s">
        <v>409</v>
      </c>
      <c r="B86" s="63" t="s">
        <v>382</v>
      </c>
      <c r="C86" s="60" t="s">
        <v>500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297498</v>
      </c>
      <c r="K86" s="26">
        <v>0</v>
      </c>
      <c r="L86" s="27">
        <v>0</v>
      </c>
      <c r="M86" s="27">
        <v>0</v>
      </c>
      <c r="N86" s="26">
        <v>0</v>
      </c>
      <c r="O86" s="26">
        <v>0</v>
      </c>
      <c r="P86" s="26">
        <v>0</v>
      </c>
      <c r="Q86" s="26">
        <f>J86</f>
        <v>297498</v>
      </c>
      <c r="R86" s="26">
        <v>0</v>
      </c>
      <c r="S86" s="26">
        <v>0</v>
      </c>
      <c r="T86" s="26">
        <v>0</v>
      </c>
      <c r="U86" s="8"/>
    </row>
    <row r="87" spans="1:21" ht="34.5">
      <c r="A87" s="62" t="s">
        <v>501</v>
      </c>
      <c r="B87" s="63" t="s">
        <v>382</v>
      </c>
      <c r="C87" s="60" t="s">
        <v>502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12164928.199999999</v>
      </c>
      <c r="K87" s="26">
        <v>0</v>
      </c>
      <c r="L87" s="27">
        <v>0</v>
      </c>
      <c r="M87" s="27">
        <v>0</v>
      </c>
      <c r="N87" s="26">
        <v>0</v>
      </c>
      <c r="O87" s="26">
        <v>0</v>
      </c>
      <c r="P87" s="26">
        <v>0</v>
      </c>
      <c r="Q87" s="26">
        <f>Q88+Q90</f>
        <v>12164928.199999999</v>
      </c>
      <c r="R87" s="26">
        <v>0</v>
      </c>
      <c r="S87" s="26">
        <v>0</v>
      </c>
      <c r="T87" s="26">
        <v>0</v>
      </c>
      <c r="U87" s="8"/>
    </row>
    <row r="88" spans="1:21" ht="34.5">
      <c r="A88" s="62" t="s">
        <v>503</v>
      </c>
      <c r="B88" s="63" t="s">
        <v>382</v>
      </c>
      <c r="C88" s="60" t="s">
        <v>504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10964928.199999999</v>
      </c>
      <c r="K88" s="26">
        <v>0</v>
      </c>
      <c r="L88" s="27">
        <v>0</v>
      </c>
      <c r="M88" s="27">
        <v>0</v>
      </c>
      <c r="N88" s="26">
        <v>0</v>
      </c>
      <c r="O88" s="26">
        <v>0</v>
      </c>
      <c r="P88" s="26">
        <v>0</v>
      </c>
      <c r="Q88" s="26">
        <f>Q89</f>
        <v>10964928.199999999</v>
      </c>
      <c r="R88" s="26">
        <v>0</v>
      </c>
      <c r="S88" s="26">
        <v>0</v>
      </c>
      <c r="T88" s="26">
        <v>0</v>
      </c>
      <c r="U88" s="8"/>
    </row>
    <row r="89" spans="1:21" ht="34.5">
      <c r="A89" s="62" t="s">
        <v>505</v>
      </c>
      <c r="B89" s="63" t="s">
        <v>382</v>
      </c>
      <c r="C89" s="60" t="s">
        <v>506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10964928.199999999</v>
      </c>
      <c r="K89" s="26">
        <v>0</v>
      </c>
      <c r="L89" s="27">
        <v>0</v>
      </c>
      <c r="M89" s="27">
        <v>0</v>
      </c>
      <c r="N89" s="26">
        <v>0</v>
      </c>
      <c r="O89" s="26">
        <v>0</v>
      </c>
      <c r="P89" s="26">
        <v>0</v>
      </c>
      <c r="Q89" s="26">
        <f>J89</f>
        <v>10964928.199999999</v>
      </c>
      <c r="R89" s="26">
        <v>0</v>
      </c>
      <c r="S89" s="26">
        <v>0</v>
      </c>
      <c r="T89" s="26">
        <v>0</v>
      </c>
      <c r="U89" s="8"/>
    </row>
    <row r="90" spans="1:21" ht="34.5">
      <c r="A90" s="62" t="s">
        <v>421</v>
      </c>
      <c r="B90" s="63" t="s">
        <v>382</v>
      </c>
      <c r="C90" s="60" t="s">
        <v>507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1200000</v>
      </c>
      <c r="K90" s="26">
        <v>0</v>
      </c>
      <c r="L90" s="27">
        <v>0</v>
      </c>
      <c r="M90" s="27">
        <v>0</v>
      </c>
      <c r="N90" s="26">
        <v>0</v>
      </c>
      <c r="O90" s="26">
        <v>0</v>
      </c>
      <c r="P90" s="26">
        <v>0</v>
      </c>
      <c r="Q90" s="26">
        <v>1200000</v>
      </c>
      <c r="R90" s="26">
        <v>0</v>
      </c>
      <c r="S90" s="26">
        <v>0</v>
      </c>
      <c r="T90" s="26">
        <v>0</v>
      </c>
      <c r="U90" s="8"/>
    </row>
    <row r="91" spans="1:21" ht="68.25">
      <c r="A91" s="62" t="s">
        <v>482</v>
      </c>
      <c r="B91" s="63" t="s">
        <v>382</v>
      </c>
      <c r="C91" s="60" t="s">
        <v>508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1200000</v>
      </c>
      <c r="K91" s="26">
        <v>0</v>
      </c>
      <c r="L91" s="27">
        <v>0</v>
      </c>
      <c r="M91" s="27">
        <v>0</v>
      </c>
      <c r="N91" s="26">
        <v>0</v>
      </c>
      <c r="O91" s="26">
        <v>0</v>
      </c>
      <c r="P91" s="26">
        <v>0</v>
      </c>
      <c r="Q91" s="26">
        <v>1200000</v>
      </c>
      <c r="R91" s="26">
        <v>0</v>
      </c>
      <c r="S91" s="26">
        <v>0</v>
      </c>
      <c r="T91" s="26">
        <v>0</v>
      </c>
      <c r="U91" s="8"/>
    </row>
    <row r="92" spans="1:21" ht="68.25">
      <c r="A92" s="62" t="s">
        <v>484</v>
      </c>
      <c r="B92" s="63" t="s">
        <v>382</v>
      </c>
      <c r="C92" s="60" t="s">
        <v>509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1200000</v>
      </c>
      <c r="K92" s="26">
        <v>0</v>
      </c>
      <c r="L92" s="27">
        <v>0</v>
      </c>
      <c r="M92" s="27">
        <v>0</v>
      </c>
      <c r="N92" s="26">
        <v>0</v>
      </c>
      <c r="O92" s="26">
        <v>0</v>
      </c>
      <c r="P92" s="26">
        <v>0</v>
      </c>
      <c r="Q92" s="26">
        <v>1200000</v>
      </c>
      <c r="R92" s="26">
        <v>0</v>
      </c>
      <c r="S92" s="26">
        <v>0</v>
      </c>
      <c r="T92" s="26">
        <v>0</v>
      </c>
      <c r="U92" s="8"/>
    </row>
    <row r="93" spans="1:21" ht="34.5">
      <c r="A93" s="62" t="s">
        <v>510</v>
      </c>
      <c r="B93" s="63" t="s">
        <v>382</v>
      </c>
      <c r="C93" s="60" t="s">
        <v>511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31809052.530000001</v>
      </c>
      <c r="K93" s="26">
        <v>0</v>
      </c>
      <c r="L93" s="27">
        <v>0</v>
      </c>
      <c r="M93" s="27">
        <v>0</v>
      </c>
      <c r="N93" s="26">
        <v>0</v>
      </c>
      <c r="O93" s="26">
        <v>0</v>
      </c>
      <c r="P93" s="26">
        <v>0</v>
      </c>
      <c r="Q93" s="26">
        <f>Q94+Q97</f>
        <v>31791338.460000001</v>
      </c>
      <c r="R93" s="26">
        <v>0</v>
      </c>
      <c r="S93" s="26">
        <v>0</v>
      </c>
      <c r="T93" s="26">
        <v>0</v>
      </c>
      <c r="U93" s="8"/>
    </row>
    <row r="94" spans="1:21" ht="45.75">
      <c r="A94" s="62" t="s">
        <v>405</v>
      </c>
      <c r="B94" s="63" t="s">
        <v>382</v>
      </c>
      <c r="C94" s="60" t="s">
        <v>512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26124852.530000001</v>
      </c>
      <c r="K94" s="26">
        <v>0</v>
      </c>
      <c r="L94" s="27">
        <v>0</v>
      </c>
      <c r="M94" s="27">
        <v>0</v>
      </c>
      <c r="N94" s="26">
        <v>0</v>
      </c>
      <c r="O94" s="26">
        <v>0</v>
      </c>
      <c r="P94" s="26">
        <v>0</v>
      </c>
      <c r="Q94" s="26">
        <v>26107138.460000001</v>
      </c>
      <c r="R94" s="26">
        <v>0</v>
      </c>
      <c r="S94" s="26">
        <v>0</v>
      </c>
      <c r="T94" s="26">
        <v>0</v>
      </c>
      <c r="U94" s="8"/>
    </row>
    <row r="95" spans="1:21" ht="57">
      <c r="A95" s="62" t="s">
        <v>407</v>
      </c>
      <c r="B95" s="63" t="s">
        <v>382</v>
      </c>
      <c r="C95" s="60" t="s">
        <v>513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26124852.530000001</v>
      </c>
      <c r="K95" s="26">
        <v>0</v>
      </c>
      <c r="L95" s="27">
        <v>0</v>
      </c>
      <c r="M95" s="27">
        <v>0</v>
      </c>
      <c r="N95" s="26">
        <v>0</v>
      </c>
      <c r="O95" s="26">
        <v>0</v>
      </c>
      <c r="P95" s="26">
        <v>0</v>
      </c>
      <c r="Q95" s="26">
        <v>26107138.460000001</v>
      </c>
      <c r="R95" s="26">
        <v>0</v>
      </c>
      <c r="S95" s="26">
        <v>0</v>
      </c>
      <c r="T95" s="26">
        <v>0</v>
      </c>
      <c r="U95" s="8"/>
    </row>
    <row r="96" spans="1:21" ht="34.5">
      <c r="A96" s="62" t="s">
        <v>409</v>
      </c>
      <c r="B96" s="63" t="s">
        <v>382</v>
      </c>
      <c r="C96" s="60" t="s">
        <v>514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26124852.530000001</v>
      </c>
      <c r="K96" s="26">
        <v>0</v>
      </c>
      <c r="L96" s="27">
        <v>0</v>
      </c>
      <c r="M96" s="27">
        <v>0</v>
      </c>
      <c r="N96" s="26">
        <v>0</v>
      </c>
      <c r="O96" s="26">
        <v>0</v>
      </c>
      <c r="P96" s="26">
        <v>0</v>
      </c>
      <c r="Q96" s="26">
        <v>26107138.460000001</v>
      </c>
      <c r="R96" s="26">
        <v>0</v>
      </c>
      <c r="S96" s="26">
        <v>0</v>
      </c>
      <c r="T96" s="26">
        <v>0</v>
      </c>
      <c r="U96" s="8"/>
    </row>
    <row r="97" spans="1:21" ht="34.5">
      <c r="A97" s="62" t="s">
        <v>503</v>
      </c>
      <c r="B97" s="63" t="s">
        <v>382</v>
      </c>
      <c r="C97" s="60" t="s">
        <v>515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5684200</v>
      </c>
      <c r="K97" s="26">
        <v>0</v>
      </c>
      <c r="L97" s="27">
        <v>0</v>
      </c>
      <c r="M97" s="27">
        <v>0</v>
      </c>
      <c r="N97" s="26">
        <v>0</v>
      </c>
      <c r="O97" s="26">
        <v>0</v>
      </c>
      <c r="P97" s="26">
        <v>0</v>
      </c>
      <c r="Q97" s="26">
        <f>Q98</f>
        <v>5684200</v>
      </c>
      <c r="R97" s="26">
        <v>0</v>
      </c>
      <c r="S97" s="26">
        <v>0</v>
      </c>
      <c r="T97" s="26">
        <v>0</v>
      </c>
      <c r="U97" s="8"/>
    </row>
    <row r="98" spans="1:21" ht="34.5">
      <c r="A98" s="62" t="s">
        <v>505</v>
      </c>
      <c r="B98" s="63" t="s">
        <v>382</v>
      </c>
      <c r="C98" s="60" t="s">
        <v>516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5684200</v>
      </c>
      <c r="K98" s="26">
        <v>0</v>
      </c>
      <c r="L98" s="27">
        <v>0</v>
      </c>
      <c r="M98" s="27">
        <v>0</v>
      </c>
      <c r="N98" s="26">
        <v>0</v>
      </c>
      <c r="O98" s="26">
        <v>0</v>
      </c>
      <c r="P98" s="26">
        <v>0</v>
      </c>
      <c r="Q98" s="26">
        <f>J98</f>
        <v>5684200</v>
      </c>
      <c r="R98" s="26">
        <v>0</v>
      </c>
      <c r="S98" s="26">
        <v>0</v>
      </c>
      <c r="T98" s="26">
        <v>0</v>
      </c>
      <c r="U98" s="8"/>
    </row>
    <row r="99" spans="1:21" ht="45.75">
      <c r="A99" s="62" t="s">
        <v>517</v>
      </c>
      <c r="B99" s="63" t="s">
        <v>382</v>
      </c>
      <c r="C99" s="60" t="s">
        <v>518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1999500</v>
      </c>
      <c r="K99" s="26">
        <v>0</v>
      </c>
      <c r="L99" s="27">
        <v>0</v>
      </c>
      <c r="M99" s="27">
        <v>0</v>
      </c>
      <c r="N99" s="26">
        <v>0</v>
      </c>
      <c r="O99" s="26">
        <v>0</v>
      </c>
      <c r="P99" s="26">
        <v>0</v>
      </c>
      <c r="Q99" s="26">
        <f>Q100+Q104</f>
        <v>1912801.87</v>
      </c>
      <c r="R99" s="26">
        <v>0</v>
      </c>
      <c r="S99" s="26">
        <v>0</v>
      </c>
      <c r="T99" s="26">
        <v>0</v>
      </c>
      <c r="U99" s="8"/>
    </row>
    <row r="100" spans="1:21" ht="45.75">
      <c r="A100" s="62" t="s">
        <v>405</v>
      </c>
      <c r="B100" s="63" t="s">
        <v>382</v>
      </c>
      <c r="C100" s="60" t="s">
        <v>519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1399500</v>
      </c>
      <c r="K100" s="26">
        <v>0</v>
      </c>
      <c r="L100" s="27">
        <v>0</v>
      </c>
      <c r="M100" s="27">
        <v>0</v>
      </c>
      <c r="N100" s="26">
        <v>0</v>
      </c>
      <c r="O100" s="26">
        <v>0</v>
      </c>
      <c r="P100" s="26">
        <v>0</v>
      </c>
      <c r="Q100" s="26">
        <f>Q101</f>
        <v>1313000</v>
      </c>
      <c r="R100" s="26">
        <v>0</v>
      </c>
      <c r="S100" s="26">
        <v>0</v>
      </c>
      <c r="T100" s="26">
        <v>0</v>
      </c>
      <c r="U100" s="8"/>
    </row>
    <row r="101" spans="1:21" ht="57">
      <c r="A101" s="62" t="s">
        <v>407</v>
      </c>
      <c r="B101" s="63" t="s">
        <v>382</v>
      </c>
      <c r="C101" s="60" t="s">
        <v>520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1399500</v>
      </c>
      <c r="K101" s="26">
        <v>0</v>
      </c>
      <c r="L101" s="27">
        <v>0</v>
      </c>
      <c r="M101" s="27">
        <v>0</v>
      </c>
      <c r="N101" s="26">
        <v>0</v>
      </c>
      <c r="O101" s="26">
        <v>0</v>
      </c>
      <c r="P101" s="26">
        <v>0</v>
      </c>
      <c r="Q101" s="26">
        <f>Q102+Q103</f>
        <v>1313000</v>
      </c>
      <c r="R101" s="26">
        <v>0</v>
      </c>
      <c r="S101" s="26">
        <v>0</v>
      </c>
      <c r="T101" s="26">
        <v>0</v>
      </c>
      <c r="U101" s="8"/>
    </row>
    <row r="102" spans="1:21" ht="34.5">
      <c r="A102" s="62" t="s">
        <v>409</v>
      </c>
      <c r="B102" s="63" t="s">
        <v>382</v>
      </c>
      <c r="C102" s="60" t="s">
        <v>521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1313000</v>
      </c>
      <c r="K102" s="26">
        <v>0</v>
      </c>
      <c r="L102" s="27">
        <v>0</v>
      </c>
      <c r="M102" s="27">
        <v>0</v>
      </c>
      <c r="N102" s="26">
        <v>0</v>
      </c>
      <c r="O102" s="26">
        <v>0</v>
      </c>
      <c r="P102" s="26">
        <v>0</v>
      </c>
      <c r="Q102" s="26">
        <f>J102</f>
        <v>1313000</v>
      </c>
      <c r="R102" s="26">
        <v>0</v>
      </c>
      <c r="S102" s="26">
        <v>0</v>
      </c>
      <c r="T102" s="26">
        <v>0</v>
      </c>
      <c r="U102" s="8"/>
    </row>
    <row r="103" spans="1:21" ht="68.25">
      <c r="A103" s="62" t="s">
        <v>522</v>
      </c>
      <c r="B103" s="63" t="s">
        <v>382</v>
      </c>
      <c r="C103" s="60" t="s">
        <v>523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86500</v>
      </c>
      <c r="K103" s="26">
        <v>0</v>
      </c>
      <c r="L103" s="27">
        <v>0</v>
      </c>
      <c r="M103" s="27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8"/>
    </row>
    <row r="104" spans="1:21" ht="34.5">
      <c r="A104" s="62" t="s">
        <v>421</v>
      </c>
      <c r="B104" s="63" t="s">
        <v>382</v>
      </c>
      <c r="C104" s="60" t="s">
        <v>524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600000</v>
      </c>
      <c r="K104" s="26">
        <v>0</v>
      </c>
      <c r="L104" s="27">
        <v>0</v>
      </c>
      <c r="M104" s="27">
        <v>0</v>
      </c>
      <c r="N104" s="26">
        <v>0</v>
      </c>
      <c r="O104" s="26">
        <v>0</v>
      </c>
      <c r="P104" s="26">
        <v>0</v>
      </c>
      <c r="Q104" s="26">
        <v>599801.87</v>
      </c>
      <c r="R104" s="26">
        <v>0</v>
      </c>
      <c r="S104" s="26">
        <v>0</v>
      </c>
      <c r="T104" s="26">
        <v>0</v>
      </c>
      <c r="U104" s="8"/>
    </row>
    <row r="105" spans="1:21" ht="68.25">
      <c r="A105" s="62" t="s">
        <v>482</v>
      </c>
      <c r="B105" s="63" t="s">
        <v>382</v>
      </c>
      <c r="C105" s="60" t="s">
        <v>525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600000</v>
      </c>
      <c r="K105" s="26">
        <v>0</v>
      </c>
      <c r="L105" s="27">
        <v>0</v>
      </c>
      <c r="M105" s="27">
        <v>0</v>
      </c>
      <c r="N105" s="26">
        <v>0</v>
      </c>
      <c r="O105" s="26">
        <v>0</v>
      </c>
      <c r="P105" s="26">
        <v>0</v>
      </c>
      <c r="Q105" s="26">
        <v>599801.87</v>
      </c>
      <c r="R105" s="26">
        <v>0</v>
      </c>
      <c r="S105" s="26">
        <v>0</v>
      </c>
      <c r="T105" s="26">
        <v>0</v>
      </c>
      <c r="U105" s="8"/>
    </row>
    <row r="106" spans="1:21" ht="68.25">
      <c r="A106" s="62" t="s">
        <v>484</v>
      </c>
      <c r="B106" s="63" t="s">
        <v>382</v>
      </c>
      <c r="C106" s="60" t="s">
        <v>526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400000</v>
      </c>
      <c r="K106" s="26">
        <v>0</v>
      </c>
      <c r="L106" s="27">
        <v>0</v>
      </c>
      <c r="M106" s="27">
        <v>0</v>
      </c>
      <c r="N106" s="26">
        <v>0</v>
      </c>
      <c r="O106" s="26">
        <v>0</v>
      </c>
      <c r="P106" s="26">
        <v>0</v>
      </c>
      <c r="Q106" s="26">
        <v>399801.87</v>
      </c>
      <c r="R106" s="26">
        <v>0</v>
      </c>
      <c r="S106" s="26">
        <v>0</v>
      </c>
      <c r="T106" s="26">
        <v>0</v>
      </c>
      <c r="U106" s="8"/>
    </row>
    <row r="107" spans="1:21" ht="79.5">
      <c r="A107" s="62" t="s">
        <v>527</v>
      </c>
      <c r="B107" s="63" t="s">
        <v>382</v>
      </c>
      <c r="C107" s="60" t="s">
        <v>528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200000</v>
      </c>
      <c r="K107" s="26">
        <v>0</v>
      </c>
      <c r="L107" s="27">
        <v>0</v>
      </c>
      <c r="M107" s="27">
        <v>0</v>
      </c>
      <c r="N107" s="26">
        <v>0</v>
      </c>
      <c r="O107" s="26">
        <v>0</v>
      </c>
      <c r="P107" s="26">
        <v>0</v>
      </c>
      <c r="Q107" s="26">
        <v>200000</v>
      </c>
      <c r="R107" s="26">
        <v>0</v>
      </c>
      <c r="S107" s="26">
        <v>0</v>
      </c>
      <c r="T107" s="26">
        <v>0</v>
      </c>
      <c r="U107" s="8"/>
    </row>
    <row r="108" spans="1:21" ht="34.5">
      <c r="A108" s="62" t="s">
        <v>529</v>
      </c>
      <c r="B108" s="63" t="s">
        <v>382</v>
      </c>
      <c r="C108" s="60" t="s">
        <v>530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105610188.89</v>
      </c>
      <c r="K108" s="26">
        <v>0</v>
      </c>
      <c r="L108" s="27">
        <v>0</v>
      </c>
      <c r="M108" s="27">
        <v>0</v>
      </c>
      <c r="N108" s="26">
        <v>0</v>
      </c>
      <c r="O108" s="26">
        <v>0</v>
      </c>
      <c r="P108" s="26">
        <v>0</v>
      </c>
      <c r="Q108" s="26">
        <f>Q109+Q123+Q137</f>
        <v>105339410.39</v>
      </c>
      <c r="R108" s="26">
        <v>0</v>
      </c>
      <c r="S108" s="26">
        <v>0</v>
      </c>
      <c r="T108" s="26">
        <v>0</v>
      </c>
      <c r="U108" s="8"/>
    </row>
    <row r="109" spans="1:21" ht="34.5">
      <c r="A109" s="62" t="s">
        <v>531</v>
      </c>
      <c r="B109" s="63" t="s">
        <v>382</v>
      </c>
      <c r="C109" s="60" t="s">
        <v>532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39357812.200000003</v>
      </c>
      <c r="K109" s="26">
        <v>0</v>
      </c>
      <c r="L109" s="27">
        <v>0</v>
      </c>
      <c r="M109" s="27">
        <v>0</v>
      </c>
      <c r="N109" s="26">
        <v>0</v>
      </c>
      <c r="O109" s="26">
        <v>0</v>
      </c>
      <c r="P109" s="26">
        <v>0</v>
      </c>
      <c r="Q109" s="26">
        <f>Q110+Q115+Q118</f>
        <v>39357033.700000003</v>
      </c>
      <c r="R109" s="26">
        <v>0</v>
      </c>
      <c r="S109" s="26">
        <v>0</v>
      </c>
      <c r="T109" s="26">
        <v>0</v>
      </c>
      <c r="U109" s="8"/>
    </row>
    <row r="110" spans="1:21" ht="45.75">
      <c r="A110" s="62" t="s">
        <v>405</v>
      </c>
      <c r="B110" s="63" t="s">
        <v>382</v>
      </c>
      <c r="C110" s="60" t="s">
        <v>533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8169710.7800000003</v>
      </c>
      <c r="K110" s="26">
        <v>0</v>
      </c>
      <c r="L110" s="27">
        <v>0</v>
      </c>
      <c r="M110" s="27">
        <v>0</v>
      </c>
      <c r="N110" s="26">
        <v>0</v>
      </c>
      <c r="O110" s="26">
        <v>0</v>
      </c>
      <c r="P110" s="26">
        <v>0</v>
      </c>
      <c r="Q110" s="26">
        <f>Q111</f>
        <v>8169710.7800000003</v>
      </c>
      <c r="R110" s="26">
        <v>0</v>
      </c>
      <c r="S110" s="26">
        <v>0</v>
      </c>
      <c r="T110" s="26">
        <v>0</v>
      </c>
      <c r="U110" s="8"/>
    </row>
    <row r="111" spans="1:21" ht="57">
      <c r="A111" s="62" t="s">
        <v>407</v>
      </c>
      <c r="B111" s="63" t="s">
        <v>382</v>
      </c>
      <c r="C111" s="60" t="s">
        <v>534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8169710.7800000003</v>
      </c>
      <c r="K111" s="26">
        <v>0</v>
      </c>
      <c r="L111" s="27">
        <v>0</v>
      </c>
      <c r="M111" s="27">
        <v>0</v>
      </c>
      <c r="N111" s="26">
        <v>0</v>
      </c>
      <c r="O111" s="26">
        <v>0</v>
      </c>
      <c r="P111" s="26">
        <v>0</v>
      </c>
      <c r="Q111" s="26">
        <f>Q112+Q113+Q114</f>
        <v>8169710.7800000003</v>
      </c>
      <c r="R111" s="26">
        <v>0</v>
      </c>
      <c r="S111" s="26">
        <v>0</v>
      </c>
      <c r="T111" s="26">
        <v>0</v>
      </c>
      <c r="U111" s="8"/>
    </row>
    <row r="112" spans="1:21" ht="57">
      <c r="A112" s="62" t="s">
        <v>535</v>
      </c>
      <c r="B112" s="63" t="s">
        <v>382</v>
      </c>
      <c r="C112" s="60" t="s">
        <v>536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2193114.6800000002</v>
      </c>
      <c r="K112" s="26">
        <v>0</v>
      </c>
      <c r="L112" s="27">
        <v>0</v>
      </c>
      <c r="M112" s="27">
        <v>0</v>
      </c>
      <c r="N112" s="26">
        <v>0</v>
      </c>
      <c r="O112" s="26">
        <v>0</v>
      </c>
      <c r="P112" s="26">
        <v>0</v>
      </c>
      <c r="Q112" s="26">
        <f>J112</f>
        <v>2193114.6800000002</v>
      </c>
      <c r="R112" s="26">
        <v>0</v>
      </c>
      <c r="S112" s="26">
        <v>0</v>
      </c>
      <c r="T112" s="26">
        <v>0</v>
      </c>
      <c r="U112" s="8"/>
    </row>
    <row r="113" spans="1:21" ht="34.5">
      <c r="A113" s="62" t="s">
        <v>409</v>
      </c>
      <c r="B113" s="63" t="s">
        <v>382</v>
      </c>
      <c r="C113" s="60" t="s">
        <v>537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4812744.38</v>
      </c>
      <c r="K113" s="26">
        <v>0</v>
      </c>
      <c r="L113" s="27">
        <v>0</v>
      </c>
      <c r="M113" s="27">
        <v>0</v>
      </c>
      <c r="N113" s="26">
        <v>0</v>
      </c>
      <c r="O113" s="26">
        <v>0</v>
      </c>
      <c r="P113" s="26">
        <v>0</v>
      </c>
      <c r="Q113" s="26">
        <f>J113</f>
        <v>4812744.38</v>
      </c>
      <c r="R113" s="26">
        <v>0</v>
      </c>
      <c r="S113" s="26">
        <v>0</v>
      </c>
      <c r="T113" s="26">
        <v>0</v>
      </c>
      <c r="U113" s="8"/>
    </row>
    <row r="114" spans="1:21" ht="34.5">
      <c r="A114" s="62" t="s">
        <v>467</v>
      </c>
      <c r="B114" s="63" t="s">
        <v>382</v>
      </c>
      <c r="C114" s="60" t="s">
        <v>538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1163851.72</v>
      </c>
      <c r="K114" s="26">
        <v>0</v>
      </c>
      <c r="L114" s="27">
        <v>0</v>
      </c>
      <c r="M114" s="27">
        <v>0</v>
      </c>
      <c r="N114" s="26">
        <v>0</v>
      </c>
      <c r="O114" s="26">
        <v>0</v>
      </c>
      <c r="P114" s="26">
        <v>0</v>
      </c>
      <c r="Q114" s="26">
        <f>J114</f>
        <v>1163851.72</v>
      </c>
      <c r="R114" s="26">
        <v>0</v>
      </c>
      <c r="S114" s="26">
        <v>0</v>
      </c>
      <c r="T114" s="26">
        <v>0</v>
      </c>
      <c r="U114" s="8"/>
    </row>
    <row r="115" spans="1:21" ht="45.75">
      <c r="A115" s="62" t="s">
        <v>539</v>
      </c>
      <c r="B115" s="63" t="s">
        <v>382</v>
      </c>
      <c r="C115" s="60" t="s">
        <v>540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29708322.920000002</v>
      </c>
      <c r="K115" s="26">
        <v>0</v>
      </c>
      <c r="L115" s="27">
        <v>0</v>
      </c>
      <c r="M115" s="27">
        <v>0</v>
      </c>
      <c r="N115" s="26">
        <v>0</v>
      </c>
      <c r="O115" s="26">
        <v>0</v>
      </c>
      <c r="P115" s="26">
        <v>0</v>
      </c>
      <c r="Q115" s="26">
        <f>Q116</f>
        <v>29708322.920000002</v>
      </c>
      <c r="R115" s="26">
        <v>0</v>
      </c>
      <c r="S115" s="26">
        <v>0</v>
      </c>
      <c r="T115" s="26">
        <v>0</v>
      </c>
      <c r="U115" s="8"/>
    </row>
    <row r="116" spans="1:21" ht="34.5">
      <c r="A116" s="62" t="s">
        <v>541</v>
      </c>
      <c r="B116" s="63" t="s">
        <v>382</v>
      </c>
      <c r="C116" s="60" t="s">
        <v>542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29708322.920000002</v>
      </c>
      <c r="K116" s="26">
        <v>0</v>
      </c>
      <c r="L116" s="27">
        <v>0</v>
      </c>
      <c r="M116" s="27">
        <v>0</v>
      </c>
      <c r="N116" s="26">
        <v>0</v>
      </c>
      <c r="O116" s="26">
        <v>0</v>
      </c>
      <c r="P116" s="26">
        <v>0</v>
      </c>
      <c r="Q116" s="26">
        <f>Q117</f>
        <v>29708322.920000002</v>
      </c>
      <c r="R116" s="26">
        <v>0</v>
      </c>
      <c r="S116" s="26">
        <v>0</v>
      </c>
      <c r="T116" s="26">
        <v>0</v>
      </c>
      <c r="U116" s="8"/>
    </row>
    <row r="117" spans="1:21" ht="57">
      <c r="A117" s="62" t="s">
        <v>543</v>
      </c>
      <c r="B117" s="63" t="s">
        <v>382</v>
      </c>
      <c r="C117" s="60" t="s">
        <v>544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29708322.920000002</v>
      </c>
      <c r="K117" s="26">
        <v>0</v>
      </c>
      <c r="L117" s="27">
        <v>0</v>
      </c>
      <c r="M117" s="27">
        <v>0</v>
      </c>
      <c r="N117" s="26">
        <v>0</v>
      </c>
      <c r="O117" s="26">
        <v>0</v>
      </c>
      <c r="P117" s="26">
        <v>0</v>
      </c>
      <c r="Q117" s="26">
        <f>J117</f>
        <v>29708322.920000002</v>
      </c>
      <c r="R117" s="26">
        <v>0</v>
      </c>
      <c r="S117" s="26">
        <v>0</v>
      </c>
      <c r="T117" s="26">
        <v>0</v>
      </c>
      <c r="U117" s="8"/>
    </row>
    <row r="118" spans="1:21" ht="34.5">
      <c r="A118" s="62" t="s">
        <v>421</v>
      </c>
      <c r="B118" s="63" t="s">
        <v>382</v>
      </c>
      <c r="C118" s="60" t="s">
        <v>545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1479778.5</v>
      </c>
      <c r="K118" s="26">
        <v>0</v>
      </c>
      <c r="L118" s="27">
        <v>0</v>
      </c>
      <c r="M118" s="27">
        <v>0</v>
      </c>
      <c r="N118" s="26">
        <v>0</v>
      </c>
      <c r="O118" s="26">
        <v>0</v>
      </c>
      <c r="P118" s="26">
        <v>0</v>
      </c>
      <c r="Q118" s="26">
        <f>Q119</f>
        <v>1479000</v>
      </c>
      <c r="R118" s="26">
        <v>0</v>
      </c>
      <c r="S118" s="26">
        <v>0</v>
      </c>
      <c r="T118" s="26">
        <v>0</v>
      </c>
      <c r="U118" s="8"/>
    </row>
    <row r="119" spans="1:21" ht="68.25">
      <c r="A119" s="62" t="s">
        <v>482</v>
      </c>
      <c r="B119" s="63" t="s">
        <v>382</v>
      </c>
      <c r="C119" s="60" t="s">
        <v>546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1479000</v>
      </c>
      <c r="K119" s="26">
        <v>0</v>
      </c>
      <c r="L119" s="27">
        <v>0</v>
      </c>
      <c r="M119" s="27">
        <v>0</v>
      </c>
      <c r="N119" s="26">
        <v>0</v>
      </c>
      <c r="O119" s="26">
        <v>0</v>
      </c>
      <c r="P119" s="26">
        <v>0</v>
      </c>
      <c r="Q119" s="26">
        <f>Q120</f>
        <v>1479000</v>
      </c>
      <c r="R119" s="26">
        <v>0</v>
      </c>
      <c r="S119" s="26">
        <v>0</v>
      </c>
      <c r="T119" s="26">
        <v>0</v>
      </c>
      <c r="U119" s="8"/>
    </row>
    <row r="120" spans="1:21" ht="68.25">
      <c r="A120" s="62" t="s">
        <v>484</v>
      </c>
      <c r="B120" s="63" t="s">
        <v>382</v>
      </c>
      <c r="C120" s="60" t="s">
        <v>547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1479000</v>
      </c>
      <c r="K120" s="26">
        <v>0</v>
      </c>
      <c r="L120" s="27">
        <v>0</v>
      </c>
      <c r="M120" s="27">
        <v>0</v>
      </c>
      <c r="N120" s="26">
        <v>0</v>
      </c>
      <c r="O120" s="26">
        <v>0</v>
      </c>
      <c r="P120" s="26">
        <v>0</v>
      </c>
      <c r="Q120" s="26">
        <f>J120</f>
        <v>1479000</v>
      </c>
      <c r="R120" s="26">
        <v>0</v>
      </c>
      <c r="S120" s="26">
        <v>0</v>
      </c>
      <c r="T120" s="26">
        <v>0</v>
      </c>
      <c r="U120" s="8"/>
    </row>
    <row r="121" spans="1:21" ht="34.5">
      <c r="A121" s="62" t="s">
        <v>486</v>
      </c>
      <c r="B121" s="63" t="s">
        <v>382</v>
      </c>
      <c r="C121" s="60" t="s">
        <v>548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778.5</v>
      </c>
      <c r="K121" s="26">
        <v>0</v>
      </c>
      <c r="L121" s="27">
        <v>0</v>
      </c>
      <c r="M121" s="27">
        <v>0</v>
      </c>
      <c r="N121" s="26">
        <v>0</v>
      </c>
      <c r="O121" s="26">
        <v>0</v>
      </c>
      <c r="P121" s="26">
        <v>0</v>
      </c>
      <c r="Q121" s="26">
        <v>778.5</v>
      </c>
      <c r="R121" s="26">
        <v>0</v>
      </c>
      <c r="S121" s="26">
        <v>0</v>
      </c>
      <c r="T121" s="26">
        <v>0</v>
      </c>
      <c r="U121" s="8"/>
    </row>
    <row r="122" spans="1:21" ht="57">
      <c r="A122" s="62" t="s">
        <v>488</v>
      </c>
      <c r="B122" s="63" t="s">
        <v>382</v>
      </c>
      <c r="C122" s="60" t="s">
        <v>549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778.5</v>
      </c>
      <c r="K122" s="26">
        <v>0</v>
      </c>
      <c r="L122" s="27">
        <v>0</v>
      </c>
      <c r="M122" s="27">
        <v>0</v>
      </c>
      <c r="N122" s="26">
        <v>0</v>
      </c>
      <c r="O122" s="26">
        <v>0</v>
      </c>
      <c r="P122" s="26">
        <v>0</v>
      </c>
      <c r="Q122" s="26">
        <v>778.5</v>
      </c>
      <c r="R122" s="26">
        <v>0</v>
      </c>
      <c r="S122" s="26">
        <v>0</v>
      </c>
      <c r="T122" s="26">
        <v>0</v>
      </c>
      <c r="U122" s="8"/>
    </row>
    <row r="123" spans="1:21" ht="34.5">
      <c r="A123" s="62" t="s">
        <v>550</v>
      </c>
      <c r="B123" s="63" t="s">
        <v>382</v>
      </c>
      <c r="C123" s="60" t="s">
        <v>551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37863674.740000002</v>
      </c>
      <c r="K123" s="26">
        <v>0</v>
      </c>
      <c r="L123" s="27">
        <v>0</v>
      </c>
      <c r="M123" s="27">
        <v>0</v>
      </c>
      <c r="N123" s="26">
        <v>0</v>
      </c>
      <c r="O123" s="26">
        <v>0</v>
      </c>
      <c r="P123" s="26">
        <v>0</v>
      </c>
      <c r="Q123" s="26">
        <f>Q124+Q129+Q132+Q134</f>
        <v>37593674.740000002</v>
      </c>
      <c r="R123" s="26">
        <v>0</v>
      </c>
      <c r="S123" s="26">
        <v>0</v>
      </c>
      <c r="T123" s="26">
        <v>0</v>
      </c>
      <c r="U123" s="8"/>
    </row>
    <row r="124" spans="1:21" ht="45.75">
      <c r="A124" s="62" t="s">
        <v>405</v>
      </c>
      <c r="B124" s="63" t="s">
        <v>382</v>
      </c>
      <c r="C124" s="60" t="s">
        <v>552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12615654.609999999</v>
      </c>
      <c r="K124" s="26">
        <v>0</v>
      </c>
      <c r="L124" s="27">
        <v>0</v>
      </c>
      <c r="M124" s="27">
        <v>0</v>
      </c>
      <c r="N124" s="26">
        <v>0</v>
      </c>
      <c r="O124" s="26">
        <v>0</v>
      </c>
      <c r="P124" s="26">
        <v>0</v>
      </c>
      <c r="Q124" s="26">
        <f>Q125</f>
        <v>12345654.610000001</v>
      </c>
      <c r="R124" s="26">
        <v>0</v>
      </c>
      <c r="S124" s="26">
        <v>0</v>
      </c>
      <c r="T124" s="26">
        <v>0</v>
      </c>
      <c r="U124" s="8"/>
    </row>
    <row r="125" spans="1:21" ht="57">
      <c r="A125" s="62" t="s">
        <v>407</v>
      </c>
      <c r="B125" s="63" t="s">
        <v>382</v>
      </c>
      <c r="C125" s="60" t="s">
        <v>553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12615654.609999999</v>
      </c>
      <c r="K125" s="26">
        <v>0</v>
      </c>
      <c r="L125" s="27">
        <v>0</v>
      </c>
      <c r="M125" s="27">
        <v>0</v>
      </c>
      <c r="N125" s="26">
        <v>0</v>
      </c>
      <c r="O125" s="26">
        <v>0</v>
      </c>
      <c r="P125" s="26">
        <v>0</v>
      </c>
      <c r="Q125" s="26">
        <f>Q126+Q127+Q128</f>
        <v>12345654.610000001</v>
      </c>
      <c r="R125" s="26">
        <v>0</v>
      </c>
      <c r="S125" s="26">
        <v>0</v>
      </c>
      <c r="T125" s="26">
        <v>0</v>
      </c>
      <c r="U125" s="8"/>
    </row>
    <row r="126" spans="1:21" ht="34.5">
      <c r="A126" s="62" t="s">
        <v>409</v>
      </c>
      <c r="B126" s="63" t="s">
        <v>382</v>
      </c>
      <c r="C126" s="60" t="s">
        <v>554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12212227.210000001</v>
      </c>
      <c r="K126" s="26">
        <v>0</v>
      </c>
      <c r="L126" s="27">
        <v>0</v>
      </c>
      <c r="M126" s="27">
        <v>0</v>
      </c>
      <c r="N126" s="26">
        <v>0</v>
      </c>
      <c r="O126" s="26">
        <v>0</v>
      </c>
      <c r="P126" s="26">
        <v>0</v>
      </c>
      <c r="Q126" s="26">
        <f>J126</f>
        <v>12212227.210000001</v>
      </c>
      <c r="R126" s="26">
        <v>0</v>
      </c>
      <c r="S126" s="26">
        <v>0</v>
      </c>
      <c r="T126" s="26">
        <v>0</v>
      </c>
      <c r="U126" s="8"/>
    </row>
    <row r="127" spans="1:21" ht="68.25">
      <c r="A127" s="62" t="s">
        <v>522</v>
      </c>
      <c r="B127" s="63" t="s">
        <v>382</v>
      </c>
      <c r="C127" s="60" t="s">
        <v>555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270000</v>
      </c>
      <c r="K127" s="26">
        <v>0</v>
      </c>
      <c r="L127" s="27">
        <v>0</v>
      </c>
      <c r="M127" s="27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8"/>
    </row>
    <row r="128" spans="1:21" ht="34.5">
      <c r="A128" s="62" t="s">
        <v>467</v>
      </c>
      <c r="B128" s="63" t="s">
        <v>382</v>
      </c>
      <c r="C128" s="60" t="s">
        <v>556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133427.4</v>
      </c>
      <c r="K128" s="26">
        <v>0</v>
      </c>
      <c r="L128" s="27">
        <v>0</v>
      </c>
      <c r="M128" s="27">
        <v>0</v>
      </c>
      <c r="N128" s="26">
        <v>0</v>
      </c>
      <c r="O128" s="26">
        <v>0</v>
      </c>
      <c r="P128" s="26">
        <v>0</v>
      </c>
      <c r="Q128" s="26">
        <f>J128</f>
        <v>133427.4</v>
      </c>
      <c r="R128" s="26">
        <v>0</v>
      </c>
      <c r="S128" s="26">
        <v>0</v>
      </c>
      <c r="T128" s="26">
        <v>0</v>
      </c>
      <c r="U128" s="8"/>
    </row>
    <row r="129" spans="1:21" ht="45.75">
      <c r="A129" s="62" t="s">
        <v>539</v>
      </c>
      <c r="B129" s="63" t="s">
        <v>382</v>
      </c>
      <c r="C129" s="60" t="s">
        <v>557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23360997.07</v>
      </c>
      <c r="K129" s="26">
        <v>0</v>
      </c>
      <c r="L129" s="27">
        <v>0</v>
      </c>
      <c r="M129" s="27">
        <v>0</v>
      </c>
      <c r="N129" s="26">
        <v>0</v>
      </c>
      <c r="O129" s="26">
        <v>0</v>
      </c>
      <c r="P129" s="26">
        <v>0</v>
      </c>
      <c r="Q129" s="26">
        <f>Q130</f>
        <v>23360997.07</v>
      </c>
      <c r="R129" s="26">
        <v>0</v>
      </c>
      <c r="S129" s="26">
        <v>0</v>
      </c>
      <c r="T129" s="26">
        <v>0</v>
      </c>
      <c r="U129" s="8"/>
    </row>
    <row r="130" spans="1:21" ht="34.5">
      <c r="A130" s="62" t="s">
        <v>541</v>
      </c>
      <c r="B130" s="63" t="s">
        <v>382</v>
      </c>
      <c r="C130" s="60" t="s">
        <v>558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23360997.07</v>
      </c>
      <c r="K130" s="26">
        <v>0</v>
      </c>
      <c r="L130" s="27">
        <v>0</v>
      </c>
      <c r="M130" s="27">
        <v>0</v>
      </c>
      <c r="N130" s="26">
        <v>0</v>
      </c>
      <c r="O130" s="26">
        <v>0</v>
      </c>
      <c r="P130" s="26">
        <v>0</v>
      </c>
      <c r="Q130" s="26">
        <f>Q131</f>
        <v>23360997.07</v>
      </c>
      <c r="R130" s="26">
        <v>0</v>
      </c>
      <c r="S130" s="26">
        <v>0</v>
      </c>
      <c r="T130" s="26">
        <v>0</v>
      </c>
      <c r="U130" s="8"/>
    </row>
    <row r="131" spans="1:21" ht="57">
      <c r="A131" s="62" t="s">
        <v>543</v>
      </c>
      <c r="B131" s="63" t="s">
        <v>382</v>
      </c>
      <c r="C131" s="60" t="s">
        <v>559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23360997.07</v>
      </c>
      <c r="K131" s="26">
        <v>0</v>
      </c>
      <c r="L131" s="27">
        <v>0</v>
      </c>
      <c r="M131" s="27">
        <v>0</v>
      </c>
      <c r="N131" s="26">
        <v>0</v>
      </c>
      <c r="O131" s="26">
        <v>0</v>
      </c>
      <c r="P131" s="26">
        <v>0</v>
      </c>
      <c r="Q131" s="26">
        <f>J131</f>
        <v>23360997.07</v>
      </c>
      <c r="R131" s="26">
        <v>0</v>
      </c>
      <c r="S131" s="26">
        <v>0</v>
      </c>
      <c r="T131" s="26">
        <v>0</v>
      </c>
      <c r="U131" s="8"/>
    </row>
    <row r="132" spans="1:21" ht="34.5">
      <c r="A132" s="62" t="s">
        <v>503</v>
      </c>
      <c r="B132" s="63" t="s">
        <v>382</v>
      </c>
      <c r="C132" s="60" t="s">
        <v>560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1062701.06</v>
      </c>
      <c r="K132" s="26">
        <v>0</v>
      </c>
      <c r="L132" s="27">
        <v>0</v>
      </c>
      <c r="M132" s="27">
        <v>0</v>
      </c>
      <c r="N132" s="26">
        <v>0</v>
      </c>
      <c r="O132" s="26">
        <v>0</v>
      </c>
      <c r="P132" s="26">
        <v>0</v>
      </c>
      <c r="Q132" s="26">
        <f>Q133</f>
        <v>1062701.06</v>
      </c>
      <c r="R132" s="26">
        <v>0</v>
      </c>
      <c r="S132" s="26">
        <v>0</v>
      </c>
      <c r="T132" s="26">
        <v>0</v>
      </c>
      <c r="U132" s="8"/>
    </row>
    <row r="133" spans="1:21" ht="34.5">
      <c r="A133" s="62" t="s">
        <v>505</v>
      </c>
      <c r="B133" s="63" t="s">
        <v>382</v>
      </c>
      <c r="C133" s="60" t="s">
        <v>561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1062701.06</v>
      </c>
      <c r="K133" s="26">
        <v>0</v>
      </c>
      <c r="L133" s="27">
        <v>0</v>
      </c>
      <c r="M133" s="27">
        <v>0</v>
      </c>
      <c r="N133" s="26">
        <v>0</v>
      </c>
      <c r="O133" s="26">
        <v>0</v>
      </c>
      <c r="P133" s="26">
        <v>0</v>
      </c>
      <c r="Q133" s="26">
        <f>J133</f>
        <v>1062701.06</v>
      </c>
      <c r="R133" s="26">
        <v>0</v>
      </c>
      <c r="S133" s="26">
        <v>0</v>
      </c>
      <c r="T133" s="26">
        <v>0</v>
      </c>
      <c r="U133" s="8"/>
    </row>
    <row r="134" spans="1:21" ht="34.5">
      <c r="A134" s="62" t="s">
        <v>421</v>
      </c>
      <c r="B134" s="63" t="s">
        <v>382</v>
      </c>
      <c r="C134" s="60" t="s">
        <v>562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824322</v>
      </c>
      <c r="K134" s="26">
        <v>0</v>
      </c>
      <c r="L134" s="27">
        <v>0</v>
      </c>
      <c r="M134" s="27">
        <v>0</v>
      </c>
      <c r="N134" s="26">
        <v>0</v>
      </c>
      <c r="O134" s="26">
        <v>0</v>
      </c>
      <c r="P134" s="26">
        <v>0</v>
      </c>
      <c r="Q134" s="26">
        <v>824322</v>
      </c>
      <c r="R134" s="26">
        <v>0</v>
      </c>
      <c r="S134" s="26">
        <v>0</v>
      </c>
      <c r="T134" s="26">
        <v>0</v>
      </c>
      <c r="U134" s="8"/>
    </row>
    <row r="135" spans="1:21" ht="68.25">
      <c r="A135" s="62" t="s">
        <v>482</v>
      </c>
      <c r="B135" s="63" t="s">
        <v>382</v>
      </c>
      <c r="C135" s="60" t="s">
        <v>563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824322</v>
      </c>
      <c r="K135" s="26">
        <v>0</v>
      </c>
      <c r="L135" s="27">
        <v>0</v>
      </c>
      <c r="M135" s="27">
        <v>0</v>
      </c>
      <c r="N135" s="26">
        <v>0</v>
      </c>
      <c r="O135" s="26">
        <v>0</v>
      </c>
      <c r="P135" s="26">
        <v>0</v>
      </c>
      <c r="Q135" s="26">
        <v>824322</v>
      </c>
      <c r="R135" s="26">
        <v>0</v>
      </c>
      <c r="S135" s="26">
        <v>0</v>
      </c>
      <c r="T135" s="26">
        <v>0</v>
      </c>
      <c r="U135" s="8"/>
    </row>
    <row r="136" spans="1:21" ht="68.25">
      <c r="A136" s="62" t="s">
        <v>484</v>
      </c>
      <c r="B136" s="63" t="s">
        <v>382</v>
      </c>
      <c r="C136" s="60" t="s">
        <v>564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824322</v>
      </c>
      <c r="K136" s="26">
        <v>0</v>
      </c>
      <c r="L136" s="27">
        <v>0</v>
      </c>
      <c r="M136" s="27">
        <v>0</v>
      </c>
      <c r="N136" s="26">
        <v>0</v>
      </c>
      <c r="O136" s="26">
        <v>0</v>
      </c>
      <c r="P136" s="26">
        <v>0</v>
      </c>
      <c r="Q136" s="26">
        <v>824322</v>
      </c>
      <c r="R136" s="26">
        <v>0</v>
      </c>
      <c r="S136" s="26">
        <v>0</v>
      </c>
      <c r="T136" s="26">
        <v>0</v>
      </c>
      <c r="U136" s="8"/>
    </row>
    <row r="137" spans="1:21" ht="34.5">
      <c r="A137" s="62" t="s">
        <v>565</v>
      </c>
      <c r="B137" s="63" t="s">
        <v>382</v>
      </c>
      <c r="C137" s="60" t="s">
        <v>566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28388701.949999999</v>
      </c>
      <c r="K137" s="26">
        <v>0</v>
      </c>
      <c r="L137" s="27">
        <v>0</v>
      </c>
      <c r="M137" s="27">
        <v>0</v>
      </c>
      <c r="N137" s="26">
        <v>0</v>
      </c>
      <c r="O137" s="26">
        <v>0</v>
      </c>
      <c r="P137" s="26">
        <v>0</v>
      </c>
      <c r="Q137" s="26">
        <f>Q138+Q142+Q145+Q147</f>
        <v>28388701.949999999</v>
      </c>
      <c r="R137" s="26">
        <v>0</v>
      </c>
      <c r="S137" s="26">
        <v>0</v>
      </c>
      <c r="T137" s="26">
        <v>0</v>
      </c>
      <c r="U137" s="8"/>
    </row>
    <row r="138" spans="1:21" ht="45.75">
      <c r="A138" s="62" t="s">
        <v>405</v>
      </c>
      <c r="B138" s="63" t="s">
        <v>382</v>
      </c>
      <c r="C138" s="60" t="s">
        <v>567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513626.36</v>
      </c>
      <c r="K138" s="26">
        <v>0</v>
      </c>
      <c r="L138" s="27">
        <v>0</v>
      </c>
      <c r="M138" s="27">
        <v>0</v>
      </c>
      <c r="N138" s="26">
        <v>0</v>
      </c>
      <c r="O138" s="26">
        <v>0</v>
      </c>
      <c r="P138" s="26">
        <v>0</v>
      </c>
      <c r="Q138" s="26">
        <f>Q139</f>
        <v>513626.36000000004</v>
      </c>
      <c r="R138" s="26">
        <v>0</v>
      </c>
      <c r="S138" s="26">
        <v>0</v>
      </c>
      <c r="T138" s="26">
        <v>0</v>
      </c>
      <c r="U138" s="8"/>
    </row>
    <row r="139" spans="1:21" ht="57">
      <c r="A139" s="62" t="s">
        <v>407</v>
      </c>
      <c r="B139" s="63" t="s">
        <v>382</v>
      </c>
      <c r="C139" s="60" t="s">
        <v>568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513626.36</v>
      </c>
      <c r="K139" s="26">
        <v>0</v>
      </c>
      <c r="L139" s="27">
        <v>0</v>
      </c>
      <c r="M139" s="27">
        <v>0</v>
      </c>
      <c r="N139" s="26">
        <v>0</v>
      </c>
      <c r="O139" s="26">
        <v>0</v>
      </c>
      <c r="P139" s="26">
        <v>0</v>
      </c>
      <c r="Q139" s="26">
        <f>Q140+Q141</f>
        <v>513626.36000000004</v>
      </c>
      <c r="R139" s="26">
        <v>0</v>
      </c>
      <c r="S139" s="26">
        <v>0</v>
      </c>
      <c r="T139" s="26">
        <v>0</v>
      </c>
      <c r="U139" s="8"/>
    </row>
    <row r="140" spans="1:21" ht="34.5">
      <c r="A140" s="62" t="s">
        <v>409</v>
      </c>
      <c r="B140" s="63" t="s">
        <v>382</v>
      </c>
      <c r="C140" s="60" t="s">
        <v>569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114314.52</v>
      </c>
      <c r="K140" s="26">
        <v>0</v>
      </c>
      <c r="L140" s="27">
        <v>0</v>
      </c>
      <c r="M140" s="27">
        <v>0</v>
      </c>
      <c r="N140" s="26">
        <v>0</v>
      </c>
      <c r="O140" s="26">
        <v>0</v>
      </c>
      <c r="P140" s="26">
        <v>0</v>
      </c>
      <c r="Q140" s="26">
        <f>J140</f>
        <v>114314.52</v>
      </c>
      <c r="R140" s="26">
        <v>0</v>
      </c>
      <c r="S140" s="26">
        <v>0</v>
      </c>
      <c r="T140" s="26">
        <v>0</v>
      </c>
      <c r="U140" s="8"/>
    </row>
    <row r="141" spans="1:21" ht="34.5">
      <c r="A141" s="62" t="s">
        <v>467</v>
      </c>
      <c r="B141" s="63" t="s">
        <v>382</v>
      </c>
      <c r="C141" s="60" t="s">
        <v>570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399311.84</v>
      </c>
      <c r="K141" s="26">
        <v>0</v>
      </c>
      <c r="L141" s="27">
        <v>0</v>
      </c>
      <c r="M141" s="27">
        <v>0</v>
      </c>
      <c r="N141" s="26">
        <v>0</v>
      </c>
      <c r="O141" s="26">
        <v>0</v>
      </c>
      <c r="P141" s="26">
        <v>0</v>
      </c>
      <c r="Q141" s="26">
        <f>J141</f>
        <v>399311.84</v>
      </c>
      <c r="R141" s="26">
        <v>0</v>
      </c>
      <c r="S141" s="26">
        <v>0</v>
      </c>
      <c r="T141" s="26">
        <v>0</v>
      </c>
      <c r="U141" s="8"/>
    </row>
    <row r="142" spans="1:21" ht="45.75">
      <c r="A142" s="62" t="s">
        <v>539</v>
      </c>
      <c r="B142" s="63" t="s">
        <v>382</v>
      </c>
      <c r="C142" s="60" t="s">
        <v>571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25318409.48</v>
      </c>
      <c r="K142" s="26">
        <v>0</v>
      </c>
      <c r="L142" s="27">
        <v>0</v>
      </c>
      <c r="M142" s="27">
        <v>0</v>
      </c>
      <c r="N142" s="26">
        <v>0</v>
      </c>
      <c r="O142" s="26">
        <v>0</v>
      </c>
      <c r="P142" s="26">
        <v>0</v>
      </c>
      <c r="Q142" s="26">
        <f>Q143</f>
        <v>25318409.48</v>
      </c>
      <c r="R142" s="26">
        <v>0</v>
      </c>
      <c r="S142" s="26">
        <v>0</v>
      </c>
      <c r="T142" s="26">
        <v>0</v>
      </c>
      <c r="U142" s="8"/>
    </row>
    <row r="143" spans="1:21" ht="34.5">
      <c r="A143" s="62" t="s">
        <v>541</v>
      </c>
      <c r="B143" s="63" t="s">
        <v>382</v>
      </c>
      <c r="C143" s="60" t="s">
        <v>572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25318409.48</v>
      </c>
      <c r="K143" s="26">
        <v>0</v>
      </c>
      <c r="L143" s="27">
        <v>0</v>
      </c>
      <c r="M143" s="27">
        <v>0</v>
      </c>
      <c r="N143" s="26">
        <v>0</v>
      </c>
      <c r="O143" s="26">
        <v>0</v>
      </c>
      <c r="P143" s="26">
        <v>0</v>
      </c>
      <c r="Q143" s="26">
        <f>Q144</f>
        <v>25318409.48</v>
      </c>
      <c r="R143" s="26">
        <v>0</v>
      </c>
      <c r="S143" s="26">
        <v>0</v>
      </c>
      <c r="T143" s="26">
        <v>0</v>
      </c>
      <c r="U143" s="8"/>
    </row>
    <row r="144" spans="1:21" ht="57">
      <c r="A144" s="62" t="s">
        <v>543</v>
      </c>
      <c r="B144" s="63" t="s">
        <v>382</v>
      </c>
      <c r="C144" s="60" t="s">
        <v>573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25318409.48</v>
      </c>
      <c r="K144" s="26">
        <v>0</v>
      </c>
      <c r="L144" s="27">
        <v>0</v>
      </c>
      <c r="M144" s="27">
        <v>0</v>
      </c>
      <c r="N144" s="26">
        <v>0</v>
      </c>
      <c r="O144" s="26">
        <v>0</v>
      </c>
      <c r="P144" s="26">
        <v>0</v>
      </c>
      <c r="Q144" s="26">
        <f>J144</f>
        <v>25318409.48</v>
      </c>
      <c r="R144" s="26">
        <v>0</v>
      </c>
      <c r="S144" s="26">
        <v>0</v>
      </c>
      <c r="T144" s="26">
        <v>0</v>
      </c>
      <c r="U144" s="8"/>
    </row>
    <row r="145" spans="1:21" ht="34.5">
      <c r="A145" s="62" t="s">
        <v>503</v>
      </c>
      <c r="B145" s="63" t="s">
        <v>382</v>
      </c>
      <c r="C145" s="60" t="s">
        <v>574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2450000</v>
      </c>
      <c r="K145" s="26">
        <v>0</v>
      </c>
      <c r="L145" s="27">
        <v>0</v>
      </c>
      <c r="M145" s="27">
        <v>0</v>
      </c>
      <c r="N145" s="26">
        <v>0</v>
      </c>
      <c r="O145" s="26">
        <v>0</v>
      </c>
      <c r="P145" s="26">
        <v>0</v>
      </c>
      <c r="Q145" s="26">
        <f>Q146</f>
        <v>2450000</v>
      </c>
      <c r="R145" s="26">
        <v>0</v>
      </c>
      <c r="S145" s="26">
        <v>0</v>
      </c>
      <c r="T145" s="26">
        <v>0</v>
      </c>
      <c r="U145" s="8"/>
    </row>
    <row r="146" spans="1:21" ht="34.5">
      <c r="A146" s="62" t="s">
        <v>505</v>
      </c>
      <c r="B146" s="63" t="s">
        <v>382</v>
      </c>
      <c r="C146" s="60" t="s">
        <v>575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2450000</v>
      </c>
      <c r="K146" s="26">
        <v>0</v>
      </c>
      <c r="L146" s="27">
        <v>0</v>
      </c>
      <c r="M146" s="27">
        <v>0</v>
      </c>
      <c r="N146" s="26">
        <v>0</v>
      </c>
      <c r="O146" s="26">
        <v>0</v>
      </c>
      <c r="P146" s="26">
        <v>0</v>
      </c>
      <c r="Q146" s="26">
        <f>J146</f>
        <v>2450000</v>
      </c>
      <c r="R146" s="26">
        <v>0</v>
      </c>
      <c r="S146" s="26">
        <v>0</v>
      </c>
      <c r="T146" s="26">
        <v>0</v>
      </c>
      <c r="U146" s="8"/>
    </row>
    <row r="147" spans="1:21" ht="34.5">
      <c r="A147" s="62" t="s">
        <v>421</v>
      </c>
      <c r="B147" s="63" t="s">
        <v>382</v>
      </c>
      <c r="C147" s="60" t="s">
        <v>576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106666.11</v>
      </c>
      <c r="K147" s="26">
        <v>0</v>
      </c>
      <c r="L147" s="27">
        <v>0</v>
      </c>
      <c r="M147" s="27">
        <v>0</v>
      </c>
      <c r="N147" s="26">
        <v>0</v>
      </c>
      <c r="O147" s="26">
        <v>0</v>
      </c>
      <c r="P147" s="26">
        <v>0</v>
      </c>
      <c r="Q147" s="26">
        <v>106666.11</v>
      </c>
      <c r="R147" s="26">
        <v>0</v>
      </c>
      <c r="S147" s="26">
        <v>0</v>
      </c>
      <c r="T147" s="26">
        <v>0</v>
      </c>
      <c r="U147" s="8"/>
    </row>
    <row r="148" spans="1:21" ht="34.5">
      <c r="A148" s="62" t="s">
        <v>423</v>
      </c>
      <c r="B148" s="63" t="s">
        <v>382</v>
      </c>
      <c r="C148" s="60" t="s">
        <v>577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106666.11</v>
      </c>
      <c r="K148" s="26">
        <v>0</v>
      </c>
      <c r="L148" s="27">
        <v>0</v>
      </c>
      <c r="M148" s="27">
        <v>0</v>
      </c>
      <c r="N148" s="26">
        <v>0</v>
      </c>
      <c r="O148" s="26">
        <v>0</v>
      </c>
      <c r="P148" s="26">
        <v>0</v>
      </c>
      <c r="Q148" s="26">
        <v>106666.11</v>
      </c>
      <c r="R148" s="26">
        <v>0</v>
      </c>
      <c r="S148" s="26">
        <v>0</v>
      </c>
      <c r="T148" s="26">
        <v>0</v>
      </c>
      <c r="U148" s="8"/>
    </row>
    <row r="149" spans="1:21" ht="34.5">
      <c r="A149" s="62" t="s">
        <v>429</v>
      </c>
      <c r="B149" s="63" t="s">
        <v>382</v>
      </c>
      <c r="C149" s="60" t="s">
        <v>578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106666.11</v>
      </c>
      <c r="K149" s="26">
        <v>0</v>
      </c>
      <c r="L149" s="27">
        <v>0</v>
      </c>
      <c r="M149" s="27">
        <v>0</v>
      </c>
      <c r="N149" s="26">
        <v>0</v>
      </c>
      <c r="O149" s="26">
        <v>0</v>
      </c>
      <c r="P149" s="26">
        <v>0</v>
      </c>
      <c r="Q149" s="26">
        <v>106666.11</v>
      </c>
      <c r="R149" s="26">
        <v>0</v>
      </c>
      <c r="S149" s="26">
        <v>0</v>
      </c>
      <c r="T149" s="26">
        <v>0</v>
      </c>
      <c r="U149" s="8"/>
    </row>
    <row r="150" spans="1:21" ht="34.5">
      <c r="A150" s="62" t="s">
        <v>579</v>
      </c>
      <c r="B150" s="63" t="s">
        <v>382</v>
      </c>
      <c r="C150" s="60" t="s">
        <v>580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519824751.42000002</v>
      </c>
      <c r="K150" s="26">
        <v>0</v>
      </c>
      <c r="L150" s="27">
        <v>0</v>
      </c>
      <c r="M150" s="27">
        <v>0</v>
      </c>
      <c r="N150" s="26">
        <v>0</v>
      </c>
      <c r="O150" s="26">
        <v>0</v>
      </c>
      <c r="P150" s="26">
        <v>0</v>
      </c>
      <c r="Q150" s="26">
        <f>Q151+Q167+Q192+Q219+Q223+Q233</f>
        <v>515197436.92999995</v>
      </c>
      <c r="R150" s="26">
        <v>0</v>
      </c>
      <c r="S150" s="26">
        <v>0</v>
      </c>
      <c r="T150" s="26">
        <v>0</v>
      </c>
      <c r="U150" s="8"/>
    </row>
    <row r="151" spans="1:21" ht="34.5">
      <c r="A151" s="62" t="s">
        <v>581</v>
      </c>
      <c r="B151" s="63" t="s">
        <v>382</v>
      </c>
      <c r="C151" s="60" t="s">
        <v>582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223680719.84</v>
      </c>
      <c r="K151" s="26">
        <v>0</v>
      </c>
      <c r="L151" s="27">
        <v>0</v>
      </c>
      <c r="M151" s="27">
        <v>0</v>
      </c>
      <c r="N151" s="26">
        <v>0</v>
      </c>
      <c r="O151" s="26">
        <v>0</v>
      </c>
      <c r="P151" s="26">
        <v>0</v>
      </c>
      <c r="Q151" s="26">
        <f>Q152+Q157+Q162</f>
        <v>219338184.03999999</v>
      </c>
      <c r="R151" s="26">
        <v>0</v>
      </c>
      <c r="S151" s="26">
        <v>0</v>
      </c>
      <c r="T151" s="26">
        <v>0</v>
      </c>
      <c r="U151" s="8"/>
    </row>
    <row r="152" spans="1:21" ht="79.5">
      <c r="A152" s="62" t="s">
        <v>387</v>
      </c>
      <c r="B152" s="63" t="s">
        <v>382</v>
      </c>
      <c r="C152" s="60" t="s">
        <v>583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120992956.09999999</v>
      </c>
      <c r="K152" s="26">
        <v>0</v>
      </c>
      <c r="L152" s="27">
        <v>0</v>
      </c>
      <c r="M152" s="27">
        <v>0</v>
      </c>
      <c r="N152" s="26">
        <v>0</v>
      </c>
      <c r="O152" s="26">
        <v>0</v>
      </c>
      <c r="P152" s="26">
        <v>0</v>
      </c>
      <c r="Q152" s="26">
        <f>Q153</f>
        <v>120942067.09999999</v>
      </c>
      <c r="R152" s="26">
        <v>0</v>
      </c>
      <c r="S152" s="26">
        <v>0</v>
      </c>
      <c r="T152" s="26">
        <v>0</v>
      </c>
      <c r="U152" s="8"/>
    </row>
    <row r="153" spans="1:21" ht="45.75">
      <c r="A153" s="62" t="s">
        <v>456</v>
      </c>
      <c r="B153" s="63" t="s">
        <v>382</v>
      </c>
      <c r="C153" s="60" t="s">
        <v>584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120992956.09999999</v>
      </c>
      <c r="K153" s="26">
        <v>0</v>
      </c>
      <c r="L153" s="27">
        <v>0</v>
      </c>
      <c r="M153" s="27">
        <v>0</v>
      </c>
      <c r="N153" s="26">
        <v>0</v>
      </c>
      <c r="O153" s="26">
        <v>0</v>
      </c>
      <c r="P153" s="26">
        <v>0</v>
      </c>
      <c r="Q153" s="26">
        <f>Q154+Q155+Q156</f>
        <v>120942067.09999999</v>
      </c>
      <c r="R153" s="26">
        <v>0</v>
      </c>
      <c r="S153" s="26">
        <v>0</v>
      </c>
      <c r="T153" s="26">
        <v>0</v>
      </c>
      <c r="U153" s="8"/>
    </row>
    <row r="154" spans="1:21" ht="34.5">
      <c r="A154" s="62" t="s">
        <v>458</v>
      </c>
      <c r="B154" s="63" t="s">
        <v>382</v>
      </c>
      <c r="C154" s="60" t="s">
        <v>585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92521501.689999998</v>
      </c>
      <c r="K154" s="26">
        <v>0</v>
      </c>
      <c r="L154" s="27">
        <v>0</v>
      </c>
      <c r="M154" s="27">
        <v>0</v>
      </c>
      <c r="N154" s="26">
        <v>0</v>
      </c>
      <c r="O154" s="26">
        <v>0</v>
      </c>
      <c r="P154" s="26">
        <v>0</v>
      </c>
      <c r="Q154" s="26">
        <f>J154</f>
        <v>92521501.689999998</v>
      </c>
      <c r="R154" s="26">
        <v>0</v>
      </c>
      <c r="S154" s="26">
        <v>0</v>
      </c>
      <c r="T154" s="26">
        <v>0</v>
      </c>
      <c r="U154" s="8"/>
    </row>
    <row r="155" spans="1:21" ht="45.75">
      <c r="A155" s="62" t="s">
        <v>460</v>
      </c>
      <c r="B155" s="63" t="s">
        <v>382</v>
      </c>
      <c r="C155" s="60" t="s">
        <v>586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52889</v>
      </c>
      <c r="K155" s="26">
        <v>0</v>
      </c>
      <c r="L155" s="27">
        <v>0</v>
      </c>
      <c r="M155" s="27">
        <v>0</v>
      </c>
      <c r="N155" s="26">
        <v>0</v>
      </c>
      <c r="O155" s="26">
        <v>0</v>
      </c>
      <c r="P155" s="26">
        <v>0</v>
      </c>
      <c r="Q155" s="26">
        <v>2000</v>
      </c>
      <c r="R155" s="26">
        <v>0</v>
      </c>
      <c r="S155" s="26">
        <v>0</v>
      </c>
      <c r="T155" s="26">
        <v>0</v>
      </c>
      <c r="U155" s="8"/>
    </row>
    <row r="156" spans="1:21" ht="68.25">
      <c r="A156" s="62" t="s">
        <v>462</v>
      </c>
      <c r="B156" s="63" t="s">
        <v>382</v>
      </c>
      <c r="C156" s="60" t="s">
        <v>587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28418565.41</v>
      </c>
      <c r="K156" s="26">
        <v>0</v>
      </c>
      <c r="L156" s="27">
        <v>0</v>
      </c>
      <c r="M156" s="27">
        <v>0</v>
      </c>
      <c r="N156" s="26">
        <v>0</v>
      </c>
      <c r="O156" s="26">
        <v>0</v>
      </c>
      <c r="P156" s="26">
        <v>0</v>
      </c>
      <c r="Q156" s="26">
        <f>J156</f>
        <v>28418565.41</v>
      </c>
      <c r="R156" s="26">
        <v>0</v>
      </c>
      <c r="S156" s="26">
        <v>0</v>
      </c>
      <c r="T156" s="26">
        <v>0</v>
      </c>
      <c r="U156" s="8"/>
    </row>
    <row r="157" spans="1:21" ht="45.75">
      <c r="A157" s="62" t="s">
        <v>405</v>
      </c>
      <c r="B157" s="63" t="s">
        <v>382</v>
      </c>
      <c r="C157" s="60" t="s">
        <v>588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99736712.739999995</v>
      </c>
      <c r="K157" s="26">
        <v>0</v>
      </c>
      <c r="L157" s="27">
        <v>0</v>
      </c>
      <c r="M157" s="27">
        <v>0</v>
      </c>
      <c r="N157" s="26">
        <v>0</v>
      </c>
      <c r="O157" s="26">
        <v>0</v>
      </c>
      <c r="P157" s="26">
        <v>0</v>
      </c>
      <c r="Q157" s="26">
        <f>Q158</f>
        <v>95605374.599999994</v>
      </c>
      <c r="R157" s="26">
        <v>0</v>
      </c>
      <c r="S157" s="26">
        <v>0</v>
      </c>
      <c r="T157" s="26">
        <v>0</v>
      </c>
      <c r="U157" s="8"/>
    </row>
    <row r="158" spans="1:21" ht="57">
      <c r="A158" s="62" t="s">
        <v>407</v>
      </c>
      <c r="B158" s="63" t="s">
        <v>382</v>
      </c>
      <c r="C158" s="60" t="s">
        <v>589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99736712.739999995</v>
      </c>
      <c r="K158" s="26">
        <v>0</v>
      </c>
      <c r="L158" s="27">
        <v>0</v>
      </c>
      <c r="M158" s="27">
        <v>0</v>
      </c>
      <c r="N158" s="26">
        <v>0</v>
      </c>
      <c r="O158" s="26">
        <v>0</v>
      </c>
      <c r="P158" s="26">
        <v>0</v>
      </c>
      <c r="Q158" s="26">
        <f>Q159+Q160+Q161</f>
        <v>95605374.599999994</v>
      </c>
      <c r="R158" s="26">
        <v>0</v>
      </c>
      <c r="S158" s="26">
        <v>0</v>
      </c>
      <c r="T158" s="26">
        <v>0</v>
      </c>
      <c r="U158" s="8"/>
    </row>
    <row r="159" spans="1:21" ht="57">
      <c r="A159" s="62" t="s">
        <v>535</v>
      </c>
      <c r="B159" s="63" t="s">
        <v>382</v>
      </c>
      <c r="C159" s="60" t="s">
        <v>590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18841231.640000001</v>
      </c>
      <c r="K159" s="26">
        <v>0</v>
      </c>
      <c r="L159" s="27">
        <v>0</v>
      </c>
      <c r="M159" s="27">
        <v>0</v>
      </c>
      <c r="N159" s="26">
        <v>0</v>
      </c>
      <c r="O159" s="26">
        <v>0</v>
      </c>
      <c r="P159" s="26">
        <v>0</v>
      </c>
      <c r="Q159" s="26">
        <f>J159-749338.14</f>
        <v>18091893.5</v>
      </c>
      <c r="R159" s="26">
        <v>0</v>
      </c>
      <c r="S159" s="26">
        <v>0</v>
      </c>
      <c r="T159" s="26">
        <v>0</v>
      </c>
      <c r="U159" s="8"/>
    </row>
    <row r="160" spans="1:21" ht="34.5">
      <c r="A160" s="62" t="s">
        <v>409</v>
      </c>
      <c r="B160" s="63" t="s">
        <v>382</v>
      </c>
      <c r="C160" s="60" t="s">
        <v>591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60675903.579999998</v>
      </c>
      <c r="K160" s="26">
        <v>0</v>
      </c>
      <c r="L160" s="27">
        <v>0</v>
      </c>
      <c r="M160" s="27">
        <v>0</v>
      </c>
      <c r="N160" s="26">
        <v>0</v>
      </c>
      <c r="O160" s="26">
        <v>0</v>
      </c>
      <c r="P160" s="26">
        <v>0</v>
      </c>
      <c r="Q160" s="26">
        <f>J160-3382000</f>
        <v>57293903.579999998</v>
      </c>
      <c r="R160" s="26">
        <v>0</v>
      </c>
      <c r="S160" s="26">
        <v>0</v>
      </c>
      <c r="T160" s="26">
        <v>0</v>
      </c>
      <c r="U160" s="8"/>
    </row>
    <row r="161" spans="1:21" ht="34.5">
      <c r="A161" s="62" t="s">
        <v>467</v>
      </c>
      <c r="B161" s="63" t="s">
        <v>382</v>
      </c>
      <c r="C161" s="60" t="s">
        <v>592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20219577.52</v>
      </c>
      <c r="K161" s="26">
        <v>0</v>
      </c>
      <c r="L161" s="27">
        <v>0</v>
      </c>
      <c r="M161" s="27">
        <v>0</v>
      </c>
      <c r="N161" s="26">
        <v>0</v>
      </c>
      <c r="O161" s="26">
        <v>0</v>
      </c>
      <c r="P161" s="26">
        <v>0</v>
      </c>
      <c r="Q161" s="26">
        <f>J161</f>
        <v>20219577.52</v>
      </c>
      <c r="R161" s="26">
        <v>0</v>
      </c>
      <c r="S161" s="26">
        <v>0</v>
      </c>
      <c r="T161" s="26">
        <v>0</v>
      </c>
      <c r="U161" s="8"/>
    </row>
    <row r="162" spans="1:21" ht="34.5">
      <c r="A162" s="62" t="s">
        <v>421</v>
      </c>
      <c r="B162" s="63" t="s">
        <v>382</v>
      </c>
      <c r="C162" s="60" t="s">
        <v>593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2951051</v>
      </c>
      <c r="K162" s="26">
        <v>0</v>
      </c>
      <c r="L162" s="27">
        <v>0</v>
      </c>
      <c r="M162" s="27">
        <v>0</v>
      </c>
      <c r="N162" s="26">
        <v>0</v>
      </c>
      <c r="O162" s="26">
        <v>0</v>
      </c>
      <c r="P162" s="26">
        <v>0</v>
      </c>
      <c r="Q162" s="26">
        <v>2790742.34</v>
      </c>
      <c r="R162" s="26">
        <v>0</v>
      </c>
      <c r="S162" s="26">
        <v>0</v>
      </c>
      <c r="T162" s="26">
        <v>0</v>
      </c>
      <c r="U162" s="8"/>
    </row>
    <row r="163" spans="1:21" ht="34.5">
      <c r="A163" s="62" t="s">
        <v>423</v>
      </c>
      <c r="B163" s="63" t="s">
        <v>382</v>
      </c>
      <c r="C163" s="60" t="s">
        <v>594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2951051</v>
      </c>
      <c r="K163" s="26">
        <v>0</v>
      </c>
      <c r="L163" s="27">
        <v>0</v>
      </c>
      <c r="M163" s="27">
        <v>0</v>
      </c>
      <c r="N163" s="26">
        <v>0</v>
      </c>
      <c r="O163" s="26">
        <v>0</v>
      </c>
      <c r="P163" s="26">
        <v>0</v>
      </c>
      <c r="Q163" s="26">
        <v>2790742.34</v>
      </c>
      <c r="R163" s="26">
        <v>0</v>
      </c>
      <c r="S163" s="26">
        <v>0</v>
      </c>
      <c r="T163" s="26">
        <v>0</v>
      </c>
      <c r="U163" s="8"/>
    </row>
    <row r="164" spans="1:21" ht="45.75">
      <c r="A164" s="62" t="s">
        <v>425</v>
      </c>
      <c r="B164" s="63" t="s">
        <v>382</v>
      </c>
      <c r="C164" s="60" t="s">
        <v>595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>
        <v>2883832.7</v>
      </c>
      <c r="K164" s="26">
        <v>0</v>
      </c>
      <c r="L164" s="27">
        <v>0</v>
      </c>
      <c r="M164" s="27">
        <v>0</v>
      </c>
      <c r="N164" s="26">
        <v>0</v>
      </c>
      <c r="O164" s="26">
        <v>0</v>
      </c>
      <c r="P164" s="26">
        <v>0</v>
      </c>
      <c r="Q164" s="26">
        <v>2740579</v>
      </c>
      <c r="R164" s="26">
        <v>0</v>
      </c>
      <c r="S164" s="26">
        <v>0</v>
      </c>
      <c r="T164" s="26">
        <v>0</v>
      </c>
      <c r="U164" s="8"/>
    </row>
    <row r="165" spans="1:21" ht="34.5">
      <c r="A165" s="62" t="s">
        <v>427</v>
      </c>
      <c r="B165" s="63" t="s">
        <v>382</v>
      </c>
      <c r="C165" s="60" t="s">
        <v>596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17000</v>
      </c>
      <c r="K165" s="26">
        <v>0</v>
      </c>
      <c r="L165" s="27">
        <v>0</v>
      </c>
      <c r="M165" s="27">
        <v>0</v>
      </c>
      <c r="N165" s="26">
        <v>0</v>
      </c>
      <c r="O165" s="26">
        <v>0</v>
      </c>
      <c r="P165" s="26">
        <v>0</v>
      </c>
      <c r="Q165" s="26">
        <v>0</v>
      </c>
      <c r="R165" s="26">
        <v>0</v>
      </c>
      <c r="S165" s="26">
        <v>0</v>
      </c>
      <c r="T165" s="26">
        <v>0</v>
      </c>
      <c r="U165" s="8"/>
    </row>
    <row r="166" spans="1:21" ht="34.5">
      <c r="A166" s="62" t="s">
        <v>429</v>
      </c>
      <c r="B166" s="63" t="s">
        <v>382</v>
      </c>
      <c r="C166" s="60" t="s">
        <v>597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50218.3</v>
      </c>
      <c r="K166" s="26">
        <v>0</v>
      </c>
      <c r="L166" s="27">
        <v>0</v>
      </c>
      <c r="M166" s="27">
        <v>0</v>
      </c>
      <c r="N166" s="26">
        <v>0</v>
      </c>
      <c r="O166" s="26">
        <v>0</v>
      </c>
      <c r="P166" s="26">
        <v>0</v>
      </c>
      <c r="Q166" s="26">
        <v>50163.34</v>
      </c>
      <c r="R166" s="26">
        <v>0</v>
      </c>
      <c r="S166" s="26">
        <v>0</v>
      </c>
      <c r="T166" s="26">
        <v>0</v>
      </c>
      <c r="U166" s="8"/>
    </row>
    <row r="167" spans="1:21" ht="34.5">
      <c r="A167" s="62" t="s">
        <v>598</v>
      </c>
      <c r="B167" s="63" t="s">
        <v>382</v>
      </c>
      <c r="C167" s="60" t="s">
        <v>599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213649453.83000001</v>
      </c>
      <c r="K167" s="26">
        <v>0</v>
      </c>
      <c r="L167" s="27">
        <v>0</v>
      </c>
      <c r="M167" s="27">
        <v>0</v>
      </c>
      <c r="N167" s="26">
        <v>0</v>
      </c>
      <c r="O167" s="26">
        <v>0</v>
      </c>
      <c r="P167" s="26">
        <v>0</v>
      </c>
      <c r="Q167" s="26">
        <f>Q168+Q173+Q178+Q181+Q187</f>
        <v>213445426.29999998</v>
      </c>
      <c r="R167" s="26">
        <v>0</v>
      </c>
      <c r="S167" s="26">
        <v>0</v>
      </c>
      <c r="T167" s="26">
        <v>0</v>
      </c>
      <c r="U167" s="8"/>
    </row>
    <row r="168" spans="1:21" ht="79.5">
      <c r="A168" s="62" t="s">
        <v>387</v>
      </c>
      <c r="B168" s="63" t="s">
        <v>382</v>
      </c>
      <c r="C168" s="60" t="s">
        <v>600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>
        <v>50254785.799999997</v>
      </c>
      <c r="K168" s="26">
        <v>0</v>
      </c>
      <c r="L168" s="27">
        <v>0</v>
      </c>
      <c r="M168" s="27">
        <v>0</v>
      </c>
      <c r="N168" s="26">
        <v>0</v>
      </c>
      <c r="O168" s="26">
        <v>0</v>
      </c>
      <c r="P168" s="26">
        <v>0</v>
      </c>
      <c r="Q168" s="26">
        <f>Q169</f>
        <v>50254785.799999997</v>
      </c>
      <c r="R168" s="26">
        <v>0</v>
      </c>
      <c r="S168" s="26">
        <v>0</v>
      </c>
      <c r="T168" s="26">
        <v>0</v>
      </c>
      <c r="U168" s="8"/>
    </row>
    <row r="169" spans="1:21" ht="45.75">
      <c r="A169" s="62" t="s">
        <v>456</v>
      </c>
      <c r="B169" s="63" t="s">
        <v>382</v>
      </c>
      <c r="C169" s="60" t="s">
        <v>601</v>
      </c>
      <c r="D169" s="26">
        <v>0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>
        <v>50254785.799999997</v>
      </c>
      <c r="K169" s="26">
        <v>0</v>
      </c>
      <c r="L169" s="27">
        <v>0</v>
      </c>
      <c r="M169" s="27">
        <v>0</v>
      </c>
      <c r="N169" s="26">
        <v>0</v>
      </c>
      <c r="O169" s="26">
        <v>0</v>
      </c>
      <c r="P169" s="26">
        <v>0</v>
      </c>
      <c r="Q169" s="26">
        <f>Q170+Q171+Q172</f>
        <v>50254785.799999997</v>
      </c>
      <c r="R169" s="26">
        <v>0</v>
      </c>
      <c r="S169" s="26">
        <v>0</v>
      </c>
      <c r="T169" s="26">
        <v>0</v>
      </c>
      <c r="U169" s="8"/>
    </row>
    <row r="170" spans="1:21" ht="34.5">
      <c r="A170" s="62" t="s">
        <v>458</v>
      </c>
      <c r="B170" s="63" t="s">
        <v>382</v>
      </c>
      <c r="C170" s="60" t="s">
        <v>602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38586301.399999999</v>
      </c>
      <c r="K170" s="26">
        <v>0</v>
      </c>
      <c r="L170" s="27">
        <v>0</v>
      </c>
      <c r="M170" s="27">
        <v>0</v>
      </c>
      <c r="N170" s="26">
        <v>0</v>
      </c>
      <c r="O170" s="26">
        <v>0</v>
      </c>
      <c r="P170" s="26">
        <v>0</v>
      </c>
      <c r="Q170" s="26">
        <f>J170</f>
        <v>38586301.399999999</v>
      </c>
      <c r="R170" s="26">
        <v>0</v>
      </c>
      <c r="S170" s="26">
        <v>0</v>
      </c>
      <c r="T170" s="26">
        <v>0</v>
      </c>
      <c r="U170" s="8"/>
    </row>
    <row r="171" spans="1:21" ht="45.75">
      <c r="A171" s="62" t="s">
        <v>460</v>
      </c>
      <c r="B171" s="63" t="s">
        <v>382</v>
      </c>
      <c r="C171" s="60" t="s">
        <v>603</v>
      </c>
      <c r="D171" s="26">
        <v>0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>
        <v>12400</v>
      </c>
      <c r="K171" s="26">
        <v>0</v>
      </c>
      <c r="L171" s="27">
        <v>0</v>
      </c>
      <c r="M171" s="27">
        <v>0</v>
      </c>
      <c r="N171" s="26">
        <v>0</v>
      </c>
      <c r="O171" s="26">
        <v>0</v>
      </c>
      <c r="P171" s="26">
        <v>0</v>
      </c>
      <c r="Q171" s="26">
        <f>J171</f>
        <v>12400</v>
      </c>
      <c r="R171" s="26">
        <v>0</v>
      </c>
      <c r="S171" s="26">
        <v>0</v>
      </c>
      <c r="T171" s="26">
        <v>0</v>
      </c>
      <c r="U171" s="8"/>
    </row>
    <row r="172" spans="1:21" ht="68.25">
      <c r="A172" s="62" t="s">
        <v>462</v>
      </c>
      <c r="B172" s="63" t="s">
        <v>382</v>
      </c>
      <c r="C172" s="60" t="s">
        <v>604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11656084.4</v>
      </c>
      <c r="K172" s="26">
        <v>0</v>
      </c>
      <c r="L172" s="27">
        <v>0</v>
      </c>
      <c r="M172" s="27">
        <v>0</v>
      </c>
      <c r="N172" s="26">
        <v>0</v>
      </c>
      <c r="O172" s="26">
        <v>0</v>
      </c>
      <c r="P172" s="26">
        <v>0</v>
      </c>
      <c r="Q172" s="26">
        <f>J172</f>
        <v>11656084.4</v>
      </c>
      <c r="R172" s="26">
        <v>0</v>
      </c>
      <c r="S172" s="26">
        <v>0</v>
      </c>
      <c r="T172" s="26">
        <v>0</v>
      </c>
      <c r="U172" s="8"/>
    </row>
    <row r="173" spans="1:21" ht="45.75">
      <c r="A173" s="62" t="s">
        <v>405</v>
      </c>
      <c r="B173" s="63" t="s">
        <v>382</v>
      </c>
      <c r="C173" s="60" t="s">
        <v>605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35834091.43</v>
      </c>
      <c r="K173" s="26">
        <v>0</v>
      </c>
      <c r="L173" s="27">
        <v>0</v>
      </c>
      <c r="M173" s="27">
        <v>0</v>
      </c>
      <c r="N173" s="26">
        <v>0</v>
      </c>
      <c r="O173" s="26">
        <v>0</v>
      </c>
      <c r="P173" s="26">
        <v>0</v>
      </c>
      <c r="Q173" s="26">
        <f>Q174</f>
        <v>35834091.43</v>
      </c>
      <c r="R173" s="26">
        <v>0</v>
      </c>
      <c r="S173" s="26">
        <v>0</v>
      </c>
      <c r="T173" s="26">
        <v>0</v>
      </c>
      <c r="U173" s="8"/>
    </row>
    <row r="174" spans="1:21" ht="57">
      <c r="A174" s="62" t="s">
        <v>407</v>
      </c>
      <c r="B174" s="63" t="s">
        <v>382</v>
      </c>
      <c r="C174" s="60" t="s">
        <v>606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35834091.43</v>
      </c>
      <c r="K174" s="26">
        <v>0</v>
      </c>
      <c r="L174" s="27">
        <v>0</v>
      </c>
      <c r="M174" s="27">
        <v>0</v>
      </c>
      <c r="N174" s="26">
        <v>0</v>
      </c>
      <c r="O174" s="26">
        <v>0</v>
      </c>
      <c r="P174" s="26">
        <v>0</v>
      </c>
      <c r="Q174" s="26">
        <f>Q175+Q176+Q177</f>
        <v>35834091.43</v>
      </c>
      <c r="R174" s="26">
        <v>0</v>
      </c>
      <c r="S174" s="26">
        <v>0</v>
      </c>
      <c r="T174" s="26">
        <v>0</v>
      </c>
      <c r="U174" s="8"/>
    </row>
    <row r="175" spans="1:21" ht="57">
      <c r="A175" s="62" t="s">
        <v>535</v>
      </c>
      <c r="B175" s="63" t="s">
        <v>382</v>
      </c>
      <c r="C175" s="60" t="s">
        <v>607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2322129.58</v>
      </c>
      <c r="K175" s="26">
        <v>0</v>
      </c>
      <c r="L175" s="27">
        <v>0</v>
      </c>
      <c r="M175" s="27">
        <v>0</v>
      </c>
      <c r="N175" s="26">
        <v>0</v>
      </c>
      <c r="O175" s="26">
        <v>0</v>
      </c>
      <c r="P175" s="26">
        <v>0</v>
      </c>
      <c r="Q175" s="26">
        <f>J175</f>
        <v>2322129.58</v>
      </c>
      <c r="R175" s="26">
        <v>0</v>
      </c>
      <c r="S175" s="26">
        <v>0</v>
      </c>
      <c r="T175" s="26">
        <v>0</v>
      </c>
      <c r="U175" s="8"/>
    </row>
    <row r="176" spans="1:21" ht="34.5">
      <c r="A176" s="62" t="s">
        <v>409</v>
      </c>
      <c r="B176" s="63" t="s">
        <v>382</v>
      </c>
      <c r="C176" s="60" t="s">
        <v>608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>
        <v>16730665.189999999</v>
      </c>
      <c r="K176" s="26">
        <v>0</v>
      </c>
      <c r="L176" s="27">
        <v>0</v>
      </c>
      <c r="M176" s="27">
        <v>0</v>
      </c>
      <c r="N176" s="26">
        <v>0</v>
      </c>
      <c r="O176" s="26">
        <v>0</v>
      </c>
      <c r="P176" s="26">
        <v>0</v>
      </c>
      <c r="Q176" s="26">
        <f>J176</f>
        <v>16730665.189999999</v>
      </c>
      <c r="R176" s="26">
        <v>0</v>
      </c>
      <c r="S176" s="26">
        <v>0</v>
      </c>
      <c r="T176" s="26">
        <v>0</v>
      </c>
      <c r="U176" s="8"/>
    </row>
    <row r="177" spans="1:21" ht="34.5">
      <c r="A177" s="62" t="s">
        <v>467</v>
      </c>
      <c r="B177" s="63" t="s">
        <v>382</v>
      </c>
      <c r="C177" s="60" t="s">
        <v>609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16781296.66</v>
      </c>
      <c r="K177" s="26">
        <v>0</v>
      </c>
      <c r="L177" s="27">
        <v>0</v>
      </c>
      <c r="M177" s="27">
        <v>0</v>
      </c>
      <c r="N177" s="26">
        <v>0</v>
      </c>
      <c r="O177" s="26">
        <v>0</v>
      </c>
      <c r="P177" s="26">
        <v>0</v>
      </c>
      <c r="Q177" s="26">
        <f>J177</f>
        <v>16781296.66</v>
      </c>
      <c r="R177" s="26">
        <v>0</v>
      </c>
      <c r="S177" s="26">
        <v>0</v>
      </c>
      <c r="T177" s="26">
        <v>0</v>
      </c>
      <c r="U177" s="8"/>
    </row>
    <row r="178" spans="1:21" ht="45.75">
      <c r="A178" s="62" t="s">
        <v>469</v>
      </c>
      <c r="B178" s="63" t="s">
        <v>382</v>
      </c>
      <c r="C178" s="60" t="s">
        <v>610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19976.400000000001</v>
      </c>
      <c r="K178" s="26">
        <v>0</v>
      </c>
      <c r="L178" s="27">
        <v>0</v>
      </c>
      <c r="M178" s="27">
        <v>0</v>
      </c>
      <c r="N178" s="26">
        <v>0</v>
      </c>
      <c r="O178" s="26">
        <v>0</v>
      </c>
      <c r="P178" s="26">
        <v>0</v>
      </c>
      <c r="Q178" s="26">
        <v>19976.400000000001</v>
      </c>
      <c r="R178" s="26">
        <v>0</v>
      </c>
      <c r="S178" s="26">
        <v>0</v>
      </c>
      <c r="T178" s="26">
        <v>0</v>
      </c>
      <c r="U178" s="8"/>
    </row>
    <row r="179" spans="1:21" ht="45.75">
      <c r="A179" s="62" t="s">
        <v>611</v>
      </c>
      <c r="B179" s="63" t="s">
        <v>382</v>
      </c>
      <c r="C179" s="60" t="s">
        <v>612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>
        <v>19976.400000000001</v>
      </c>
      <c r="K179" s="26">
        <v>0</v>
      </c>
      <c r="L179" s="27">
        <v>0</v>
      </c>
      <c r="M179" s="27">
        <v>0</v>
      </c>
      <c r="N179" s="26">
        <v>0</v>
      </c>
      <c r="O179" s="26">
        <v>0</v>
      </c>
      <c r="P179" s="26">
        <v>0</v>
      </c>
      <c r="Q179" s="26">
        <v>19976.400000000001</v>
      </c>
      <c r="R179" s="26">
        <v>0</v>
      </c>
      <c r="S179" s="26">
        <v>0</v>
      </c>
      <c r="T179" s="26">
        <v>0</v>
      </c>
      <c r="U179" s="8"/>
    </row>
    <row r="180" spans="1:21" ht="57">
      <c r="A180" s="62" t="s">
        <v>613</v>
      </c>
      <c r="B180" s="63" t="s">
        <v>382</v>
      </c>
      <c r="C180" s="60" t="s">
        <v>614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19976.400000000001</v>
      </c>
      <c r="K180" s="26">
        <v>0</v>
      </c>
      <c r="L180" s="27">
        <v>0</v>
      </c>
      <c r="M180" s="27">
        <v>0</v>
      </c>
      <c r="N180" s="26">
        <v>0</v>
      </c>
      <c r="O180" s="26">
        <v>0</v>
      </c>
      <c r="P180" s="26">
        <v>0</v>
      </c>
      <c r="Q180" s="26">
        <v>19976.400000000001</v>
      </c>
      <c r="R180" s="26">
        <v>0</v>
      </c>
      <c r="S180" s="26">
        <v>0</v>
      </c>
      <c r="T180" s="26">
        <v>0</v>
      </c>
      <c r="U180" s="8"/>
    </row>
    <row r="181" spans="1:21" ht="57">
      <c r="A181" s="62" t="s">
        <v>475</v>
      </c>
      <c r="B181" s="63" t="s">
        <v>382</v>
      </c>
      <c r="C181" s="60" t="s">
        <v>615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125022295.73</v>
      </c>
      <c r="K181" s="26">
        <v>0</v>
      </c>
      <c r="L181" s="27">
        <v>0</v>
      </c>
      <c r="M181" s="27">
        <v>0</v>
      </c>
      <c r="N181" s="26">
        <v>0</v>
      </c>
      <c r="O181" s="26">
        <v>0</v>
      </c>
      <c r="P181" s="26">
        <v>0</v>
      </c>
      <c r="Q181" s="26">
        <f>Q182+Q185</f>
        <v>125022295.72999999</v>
      </c>
      <c r="R181" s="26">
        <v>0</v>
      </c>
      <c r="S181" s="26">
        <v>0</v>
      </c>
      <c r="T181" s="26">
        <v>0</v>
      </c>
      <c r="U181" s="8"/>
    </row>
    <row r="182" spans="1:21" ht="34.5">
      <c r="A182" s="62" t="s">
        <v>477</v>
      </c>
      <c r="B182" s="63" t="s">
        <v>382</v>
      </c>
      <c r="C182" s="60" t="s">
        <v>616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124947295.73</v>
      </c>
      <c r="K182" s="26">
        <v>0</v>
      </c>
      <c r="L182" s="27">
        <v>0</v>
      </c>
      <c r="M182" s="27">
        <v>0</v>
      </c>
      <c r="N182" s="26">
        <v>0</v>
      </c>
      <c r="O182" s="26">
        <v>0</v>
      </c>
      <c r="P182" s="26">
        <v>0</v>
      </c>
      <c r="Q182" s="26">
        <f>Q183+Q184</f>
        <v>124947295.72999999</v>
      </c>
      <c r="R182" s="26">
        <v>0</v>
      </c>
      <c r="S182" s="26">
        <v>0</v>
      </c>
      <c r="T182" s="26">
        <v>0</v>
      </c>
      <c r="U182" s="8"/>
    </row>
    <row r="183" spans="1:21" ht="68.25">
      <c r="A183" s="62" t="s">
        <v>479</v>
      </c>
      <c r="B183" s="63" t="s">
        <v>382</v>
      </c>
      <c r="C183" s="60" t="s">
        <v>617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93114734.709999993</v>
      </c>
      <c r="K183" s="26">
        <v>0</v>
      </c>
      <c r="L183" s="27">
        <v>0</v>
      </c>
      <c r="M183" s="27">
        <v>0</v>
      </c>
      <c r="N183" s="26">
        <v>0</v>
      </c>
      <c r="O183" s="26">
        <v>0</v>
      </c>
      <c r="P183" s="26">
        <v>0</v>
      </c>
      <c r="Q183" s="26">
        <f>J183</f>
        <v>93114734.709999993</v>
      </c>
      <c r="R183" s="26">
        <v>0</v>
      </c>
      <c r="S183" s="26">
        <v>0</v>
      </c>
      <c r="T183" s="26">
        <v>0</v>
      </c>
      <c r="U183" s="8"/>
    </row>
    <row r="184" spans="1:21" ht="34.5">
      <c r="A184" s="62" t="s">
        <v>618</v>
      </c>
      <c r="B184" s="63" t="s">
        <v>382</v>
      </c>
      <c r="C184" s="60" t="s">
        <v>619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31832561.02</v>
      </c>
      <c r="K184" s="26">
        <v>0</v>
      </c>
      <c r="L184" s="27">
        <v>0</v>
      </c>
      <c r="M184" s="27">
        <v>0</v>
      </c>
      <c r="N184" s="26">
        <v>0</v>
      </c>
      <c r="O184" s="26">
        <v>0</v>
      </c>
      <c r="P184" s="26">
        <v>0</v>
      </c>
      <c r="Q184" s="26">
        <f>J184</f>
        <v>31832561.02</v>
      </c>
      <c r="R184" s="26">
        <v>0</v>
      </c>
      <c r="S184" s="26">
        <v>0</v>
      </c>
      <c r="T184" s="26">
        <v>0</v>
      </c>
      <c r="U184" s="8"/>
    </row>
    <row r="185" spans="1:21" ht="34.5">
      <c r="A185" s="62" t="s">
        <v>620</v>
      </c>
      <c r="B185" s="63" t="s">
        <v>382</v>
      </c>
      <c r="C185" s="60" t="s">
        <v>621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75000</v>
      </c>
      <c r="K185" s="26">
        <v>0</v>
      </c>
      <c r="L185" s="27">
        <v>0</v>
      </c>
      <c r="M185" s="27">
        <v>0</v>
      </c>
      <c r="N185" s="26">
        <v>0</v>
      </c>
      <c r="O185" s="26">
        <v>0</v>
      </c>
      <c r="P185" s="26">
        <v>0</v>
      </c>
      <c r="Q185" s="26">
        <f>Q186</f>
        <v>75000</v>
      </c>
      <c r="R185" s="26">
        <v>0</v>
      </c>
      <c r="S185" s="26">
        <v>0</v>
      </c>
      <c r="T185" s="26">
        <v>0</v>
      </c>
      <c r="U185" s="8"/>
    </row>
    <row r="186" spans="1:21" ht="34.5">
      <c r="A186" s="62" t="s">
        <v>622</v>
      </c>
      <c r="B186" s="63" t="s">
        <v>382</v>
      </c>
      <c r="C186" s="60" t="s">
        <v>623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75000</v>
      </c>
      <c r="K186" s="26">
        <v>0</v>
      </c>
      <c r="L186" s="27">
        <v>0</v>
      </c>
      <c r="M186" s="27">
        <v>0</v>
      </c>
      <c r="N186" s="26">
        <v>0</v>
      </c>
      <c r="O186" s="26">
        <v>0</v>
      </c>
      <c r="P186" s="26">
        <v>0</v>
      </c>
      <c r="Q186" s="26">
        <v>75000</v>
      </c>
      <c r="R186" s="26">
        <v>0</v>
      </c>
      <c r="S186" s="26">
        <v>0</v>
      </c>
      <c r="T186" s="26">
        <v>0</v>
      </c>
      <c r="U186" s="8"/>
    </row>
    <row r="187" spans="1:21" ht="34.5">
      <c r="A187" s="62" t="s">
        <v>421</v>
      </c>
      <c r="B187" s="63" t="s">
        <v>382</v>
      </c>
      <c r="C187" s="60" t="s">
        <v>624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2518304.4700000002</v>
      </c>
      <c r="K187" s="26">
        <v>0</v>
      </c>
      <c r="L187" s="27">
        <v>0</v>
      </c>
      <c r="M187" s="27">
        <v>0</v>
      </c>
      <c r="N187" s="26">
        <v>0</v>
      </c>
      <c r="O187" s="26">
        <v>0</v>
      </c>
      <c r="P187" s="26">
        <v>0</v>
      </c>
      <c r="Q187" s="26">
        <v>2314276.94</v>
      </c>
      <c r="R187" s="26">
        <v>0</v>
      </c>
      <c r="S187" s="26">
        <v>0</v>
      </c>
      <c r="T187" s="26">
        <v>0</v>
      </c>
      <c r="U187" s="8"/>
    </row>
    <row r="188" spans="1:21" ht="34.5">
      <c r="A188" s="62" t="s">
        <v>423</v>
      </c>
      <c r="B188" s="63" t="s">
        <v>382</v>
      </c>
      <c r="C188" s="60" t="s">
        <v>625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2518304.4700000002</v>
      </c>
      <c r="K188" s="26">
        <v>0</v>
      </c>
      <c r="L188" s="27">
        <v>0</v>
      </c>
      <c r="M188" s="27">
        <v>0</v>
      </c>
      <c r="N188" s="26">
        <v>0</v>
      </c>
      <c r="O188" s="26">
        <v>0</v>
      </c>
      <c r="P188" s="26">
        <v>0</v>
      </c>
      <c r="Q188" s="26">
        <v>2314276.94</v>
      </c>
      <c r="R188" s="26">
        <v>0</v>
      </c>
      <c r="S188" s="26">
        <v>0</v>
      </c>
      <c r="T188" s="26">
        <v>0</v>
      </c>
      <c r="U188" s="8"/>
    </row>
    <row r="189" spans="1:21" ht="45.75">
      <c r="A189" s="62" t="s">
        <v>425</v>
      </c>
      <c r="B189" s="63" t="s">
        <v>382</v>
      </c>
      <c r="C189" s="60" t="s">
        <v>626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>
        <v>2499847.4700000002</v>
      </c>
      <c r="K189" s="26">
        <v>0</v>
      </c>
      <c r="L189" s="27">
        <v>0</v>
      </c>
      <c r="M189" s="27">
        <v>0</v>
      </c>
      <c r="N189" s="26">
        <v>0</v>
      </c>
      <c r="O189" s="26">
        <v>0</v>
      </c>
      <c r="P189" s="26">
        <v>0</v>
      </c>
      <c r="Q189" s="26">
        <v>2303821</v>
      </c>
      <c r="R189" s="26">
        <v>0</v>
      </c>
      <c r="S189" s="26">
        <v>0</v>
      </c>
      <c r="T189" s="26">
        <v>0</v>
      </c>
      <c r="U189" s="8"/>
    </row>
    <row r="190" spans="1:21" ht="34.5">
      <c r="A190" s="62" t="s">
        <v>427</v>
      </c>
      <c r="B190" s="63" t="s">
        <v>382</v>
      </c>
      <c r="C190" s="60" t="s">
        <v>627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8000</v>
      </c>
      <c r="K190" s="26">
        <v>0</v>
      </c>
      <c r="L190" s="27">
        <v>0</v>
      </c>
      <c r="M190" s="27">
        <v>0</v>
      </c>
      <c r="N190" s="26">
        <v>0</v>
      </c>
      <c r="O190" s="26">
        <v>0</v>
      </c>
      <c r="P190" s="26">
        <v>0</v>
      </c>
      <c r="Q190" s="26">
        <v>0</v>
      </c>
      <c r="R190" s="26">
        <v>0</v>
      </c>
      <c r="S190" s="26">
        <v>0</v>
      </c>
      <c r="T190" s="26">
        <v>0</v>
      </c>
      <c r="U190" s="8"/>
    </row>
    <row r="191" spans="1:21" ht="34.5">
      <c r="A191" s="62" t="s">
        <v>429</v>
      </c>
      <c r="B191" s="63" t="s">
        <v>382</v>
      </c>
      <c r="C191" s="60" t="s">
        <v>628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10457</v>
      </c>
      <c r="K191" s="26">
        <v>0</v>
      </c>
      <c r="L191" s="27">
        <v>0</v>
      </c>
      <c r="M191" s="27">
        <v>0</v>
      </c>
      <c r="N191" s="26">
        <v>0</v>
      </c>
      <c r="O191" s="26">
        <v>0</v>
      </c>
      <c r="P191" s="26">
        <v>0</v>
      </c>
      <c r="Q191" s="26">
        <v>10455.94</v>
      </c>
      <c r="R191" s="26">
        <v>0</v>
      </c>
      <c r="S191" s="26">
        <v>0</v>
      </c>
      <c r="T191" s="26">
        <v>0</v>
      </c>
      <c r="U191" s="8"/>
    </row>
    <row r="192" spans="1:21" ht="34.5">
      <c r="A192" s="62" t="s">
        <v>629</v>
      </c>
      <c r="B192" s="63" t="s">
        <v>382</v>
      </c>
      <c r="C192" s="60" t="s">
        <v>630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47123176.630000003</v>
      </c>
      <c r="K192" s="26">
        <v>0</v>
      </c>
      <c r="L192" s="27">
        <v>0</v>
      </c>
      <c r="M192" s="27">
        <v>0</v>
      </c>
      <c r="N192" s="26">
        <v>0</v>
      </c>
      <c r="O192" s="26">
        <v>0</v>
      </c>
      <c r="P192" s="26">
        <v>0</v>
      </c>
      <c r="Q192" s="26">
        <f>Q193+Q198+Q203+Q212</f>
        <v>47044733.469999999</v>
      </c>
      <c r="R192" s="26">
        <v>0</v>
      </c>
      <c r="S192" s="26">
        <v>0</v>
      </c>
      <c r="T192" s="26">
        <v>0</v>
      </c>
      <c r="U192" s="8"/>
    </row>
    <row r="193" spans="1:21" ht="79.5">
      <c r="A193" s="62" t="s">
        <v>387</v>
      </c>
      <c r="B193" s="63" t="s">
        <v>382</v>
      </c>
      <c r="C193" s="60" t="s">
        <v>631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17179387.949999999</v>
      </c>
      <c r="K193" s="26">
        <v>0</v>
      </c>
      <c r="L193" s="27">
        <v>0</v>
      </c>
      <c r="M193" s="27">
        <v>0</v>
      </c>
      <c r="N193" s="26">
        <v>0</v>
      </c>
      <c r="O193" s="26">
        <v>0</v>
      </c>
      <c r="P193" s="26">
        <v>0</v>
      </c>
      <c r="Q193" s="26">
        <f>Q194</f>
        <v>17169214.869999997</v>
      </c>
      <c r="R193" s="26">
        <v>0</v>
      </c>
      <c r="S193" s="26">
        <v>0</v>
      </c>
      <c r="T193" s="26">
        <v>0</v>
      </c>
      <c r="U193" s="8"/>
    </row>
    <row r="194" spans="1:21" ht="45.75">
      <c r="A194" s="62" t="s">
        <v>456</v>
      </c>
      <c r="B194" s="63" t="s">
        <v>382</v>
      </c>
      <c r="C194" s="60" t="s">
        <v>632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17179387.949999999</v>
      </c>
      <c r="K194" s="26">
        <v>0</v>
      </c>
      <c r="L194" s="27">
        <v>0</v>
      </c>
      <c r="M194" s="27">
        <v>0</v>
      </c>
      <c r="N194" s="26">
        <v>0</v>
      </c>
      <c r="O194" s="26">
        <v>0</v>
      </c>
      <c r="P194" s="26">
        <v>0</v>
      </c>
      <c r="Q194" s="26">
        <f>Q195+Q196+Q197</f>
        <v>17169214.869999997</v>
      </c>
      <c r="R194" s="26">
        <v>0</v>
      </c>
      <c r="S194" s="26">
        <v>0</v>
      </c>
      <c r="T194" s="26">
        <v>0</v>
      </c>
      <c r="U194" s="8"/>
    </row>
    <row r="195" spans="1:21" ht="34.5">
      <c r="A195" s="62" t="s">
        <v>458</v>
      </c>
      <c r="B195" s="63" t="s">
        <v>382</v>
      </c>
      <c r="C195" s="60" t="s">
        <v>633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13186791.369999999</v>
      </c>
      <c r="K195" s="26">
        <v>0</v>
      </c>
      <c r="L195" s="27">
        <v>0</v>
      </c>
      <c r="M195" s="27">
        <v>0</v>
      </c>
      <c r="N195" s="26">
        <v>0</v>
      </c>
      <c r="O195" s="26">
        <v>0</v>
      </c>
      <c r="P195" s="26">
        <v>0</v>
      </c>
      <c r="Q195" s="26">
        <f>J195</f>
        <v>13186791.369999999</v>
      </c>
      <c r="R195" s="26">
        <v>0</v>
      </c>
      <c r="S195" s="26">
        <v>0</v>
      </c>
      <c r="T195" s="26">
        <v>0</v>
      </c>
      <c r="U195" s="8"/>
    </row>
    <row r="196" spans="1:21" ht="45.75">
      <c r="A196" s="62" t="s">
        <v>460</v>
      </c>
      <c r="B196" s="63" t="s">
        <v>382</v>
      </c>
      <c r="C196" s="60" t="s">
        <v>634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>
        <v>10173.08</v>
      </c>
      <c r="K196" s="26">
        <v>0</v>
      </c>
      <c r="L196" s="27">
        <v>0</v>
      </c>
      <c r="M196" s="27">
        <v>0</v>
      </c>
      <c r="N196" s="26">
        <v>0</v>
      </c>
      <c r="O196" s="26">
        <v>0</v>
      </c>
      <c r="P196" s="26">
        <v>0</v>
      </c>
      <c r="Q196" s="26">
        <v>0</v>
      </c>
      <c r="R196" s="26">
        <v>0</v>
      </c>
      <c r="S196" s="26">
        <v>0</v>
      </c>
      <c r="T196" s="26">
        <v>0</v>
      </c>
      <c r="U196" s="8"/>
    </row>
    <row r="197" spans="1:21" ht="68.25">
      <c r="A197" s="62" t="s">
        <v>462</v>
      </c>
      <c r="B197" s="63" t="s">
        <v>382</v>
      </c>
      <c r="C197" s="60" t="s">
        <v>635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3982423.5</v>
      </c>
      <c r="K197" s="26">
        <v>0</v>
      </c>
      <c r="L197" s="27">
        <v>0</v>
      </c>
      <c r="M197" s="27">
        <v>0</v>
      </c>
      <c r="N197" s="26">
        <v>0</v>
      </c>
      <c r="O197" s="26">
        <v>0</v>
      </c>
      <c r="P197" s="26">
        <v>0</v>
      </c>
      <c r="Q197" s="26">
        <f>J197</f>
        <v>3982423.5</v>
      </c>
      <c r="R197" s="26">
        <v>0</v>
      </c>
      <c r="S197" s="26">
        <v>0</v>
      </c>
      <c r="T197" s="26">
        <v>0</v>
      </c>
      <c r="U197" s="8"/>
    </row>
    <row r="198" spans="1:21" ht="45.75">
      <c r="A198" s="62" t="s">
        <v>405</v>
      </c>
      <c r="B198" s="63" t="s">
        <v>382</v>
      </c>
      <c r="C198" s="60" t="s">
        <v>636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16570599.140000001</v>
      </c>
      <c r="K198" s="26">
        <v>0</v>
      </c>
      <c r="L198" s="27">
        <v>0</v>
      </c>
      <c r="M198" s="27">
        <v>0</v>
      </c>
      <c r="N198" s="26">
        <v>0</v>
      </c>
      <c r="O198" s="26">
        <v>0</v>
      </c>
      <c r="P198" s="26">
        <v>0</v>
      </c>
      <c r="Q198" s="26">
        <f>Q199</f>
        <v>16570599.140000001</v>
      </c>
      <c r="R198" s="26">
        <v>0</v>
      </c>
      <c r="S198" s="26">
        <v>0</v>
      </c>
      <c r="T198" s="26">
        <v>0</v>
      </c>
      <c r="U198" s="8"/>
    </row>
    <row r="199" spans="1:21" ht="57">
      <c r="A199" s="62" t="s">
        <v>407</v>
      </c>
      <c r="B199" s="63" t="s">
        <v>382</v>
      </c>
      <c r="C199" s="60" t="s">
        <v>637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16570599.140000001</v>
      </c>
      <c r="K199" s="26">
        <v>0</v>
      </c>
      <c r="L199" s="27">
        <v>0</v>
      </c>
      <c r="M199" s="27">
        <v>0</v>
      </c>
      <c r="N199" s="26">
        <v>0</v>
      </c>
      <c r="O199" s="26">
        <v>0</v>
      </c>
      <c r="P199" s="26">
        <v>0</v>
      </c>
      <c r="Q199" s="26">
        <f>Q200+Q201+Q202</f>
        <v>16570599.140000001</v>
      </c>
      <c r="R199" s="26">
        <v>0</v>
      </c>
      <c r="S199" s="26">
        <v>0</v>
      </c>
      <c r="T199" s="26">
        <v>0</v>
      </c>
      <c r="U199" s="8"/>
    </row>
    <row r="200" spans="1:21" ht="57">
      <c r="A200" s="62" t="s">
        <v>535</v>
      </c>
      <c r="B200" s="63" t="s">
        <v>382</v>
      </c>
      <c r="C200" s="60" t="s">
        <v>638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>
        <v>11878351.619999999</v>
      </c>
      <c r="K200" s="26">
        <v>0</v>
      </c>
      <c r="L200" s="27">
        <v>0</v>
      </c>
      <c r="M200" s="27">
        <v>0</v>
      </c>
      <c r="N200" s="26">
        <v>0</v>
      </c>
      <c r="O200" s="26">
        <v>0</v>
      </c>
      <c r="P200" s="26">
        <v>0</v>
      </c>
      <c r="Q200" s="26">
        <f>J200</f>
        <v>11878351.619999999</v>
      </c>
      <c r="R200" s="26">
        <v>0</v>
      </c>
      <c r="S200" s="26">
        <v>0</v>
      </c>
      <c r="T200" s="26">
        <v>0</v>
      </c>
      <c r="U200" s="8"/>
    </row>
    <row r="201" spans="1:21" ht="34.5">
      <c r="A201" s="62" t="s">
        <v>409</v>
      </c>
      <c r="B201" s="63" t="s">
        <v>382</v>
      </c>
      <c r="C201" s="60" t="s">
        <v>639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4482145.97</v>
      </c>
      <c r="K201" s="26">
        <v>0</v>
      </c>
      <c r="L201" s="27">
        <v>0</v>
      </c>
      <c r="M201" s="27">
        <v>0</v>
      </c>
      <c r="N201" s="26">
        <v>0</v>
      </c>
      <c r="O201" s="26">
        <v>0</v>
      </c>
      <c r="P201" s="26">
        <v>0</v>
      </c>
      <c r="Q201" s="26">
        <f>J201</f>
        <v>4482145.97</v>
      </c>
      <c r="R201" s="26">
        <v>0</v>
      </c>
      <c r="S201" s="26">
        <v>0</v>
      </c>
      <c r="T201" s="26">
        <v>0</v>
      </c>
      <c r="U201" s="8"/>
    </row>
    <row r="202" spans="1:21" ht="34.5">
      <c r="A202" s="62" t="s">
        <v>467</v>
      </c>
      <c r="B202" s="63" t="s">
        <v>382</v>
      </c>
      <c r="C202" s="60" t="s">
        <v>640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>
        <v>210101.55</v>
      </c>
      <c r="K202" s="26">
        <v>0</v>
      </c>
      <c r="L202" s="27">
        <v>0</v>
      </c>
      <c r="M202" s="27">
        <v>0</v>
      </c>
      <c r="N202" s="26">
        <v>0</v>
      </c>
      <c r="O202" s="26">
        <v>0</v>
      </c>
      <c r="P202" s="26">
        <v>0</v>
      </c>
      <c r="Q202" s="26">
        <f>J202</f>
        <v>210101.55</v>
      </c>
      <c r="R202" s="26">
        <v>0</v>
      </c>
      <c r="S202" s="26">
        <v>0</v>
      </c>
      <c r="T202" s="26">
        <v>0</v>
      </c>
      <c r="U202" s="8"/>
    </row>
    <row r="203" spans="1:21" ht="57">
      <c r="A203" s="62" t="s">
        <v>475</v>
      </c>
      <c r="B203" s="63" t="s">
        <v>382</v>
      </c>
      <c r="C203" s="60" t="s">
        <v>641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13295405.52</v>
      </c>
      <c r="K203" s="26">
        <v>0</v>
      </c>
      <c r="L203" s="27">
        <v>0</v>
      </c>
      <c r="M203" s="27">
        <v>0</v>
      </c>
      <c r="N203" s="26">
        <v>0</v>
      </c>
      <c r="O203" s="26">
        <v>0</v>
      </c>
      <c r="P203" s="26">
        <v>0</v>
      </c>
      <c r="Q203" s="26">
        <f>Q204+Q205+Q206</f>
        <v>13244821.460000001</v>
      </c>
      <c r="R203" s="26">
        <v>0</v>
      </c>
      <c r="S203" s="26">
        <v>0</v>
      </c>
      <c r="T203" s="26">
        <v>0</v>
      </c>
      <c r="U203" s="8"/>
    </row>
    <row r="204" spans="1:21" ht="34.5">
      <c r="A204" s="62" t="s">
        <v>477</v>
      </c>
      <c r="B204" s="63" t="s">
        <v>382</v>
      </c>
      <c r="C204" s="60" t="s">
        <v>642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>
        <v>18969.02</v>
      </c>
      <c r="K204" s="26">
        <v>0</v>
      </c>
      <c r="L204" s="27">
        <v>0</v>
      </c>
      <c r="M204" s="27">
        <v>0</v>
      </c>
      <c r="N204" s="26">
        <v>0</v>
      </c>
      <c r="O204" s="26">
        <v>0</v>
      </c>
      <c r="P204" s="26">
        <v>0</v>
      </c>
      <c r="Q204" s="26">
        <v>0</v>
      </c>
      <c r="R204" s="26">
        <v>0</v>
      </c>
      <c r="S204" s="26">
        <v>0</v>
      </c>
      <c r="T204" s="26">
        <v>0</v>
      </c>
      <c r="U204" s="8"/>
    </row>
    <row r="205" spans="1:21" ht="45.75">
      <c r="A205" s="62" t="s">
        <v>643</v>
      </c>
      <c r="B205" s="63" t="s">
        <v>382</v>
      </c>
      <c r="C205" s="60" t="s">
        <v>644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18969.02</v>
      </c>
      <c r="K205" s="26">
        <v>0</v>
      </c>
      <c r="L205" s="27">
        <v>0</v>
      </c>
      <c r="M205" s="27">
        <v>0</v>
      </c>
      <c r="N205" s="26">
        <v>0</v>
      </c>
      <c r="O205" s="26">
        <v>0</v>
      </c>
      <c r="P205" s="26">
        <v>0</v>
      </c>
      <c r="Q205" s="26">
        <v>0</v>
      </c>
      <c r="R205" s="26">
        <v>0</v>
      </c>
      <c r="S205" s="26">
        <v>0</v>
      </c>
      <c r="T205" s="26">
        <v>0</v>
      </c>
      <c r="U205" s="8"/>
    </row>
    <row r="206" spans="1:21" ht="34.5">
      <c r="A206" s="62" t="s">
        <v>620</v>
      </c>
      <c r="B206" s="63" t="s">
        <v>382</v>
      </c>
      <c r="C206" s="60" t="s">
        <v>645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13270113.49</v>
      </c>
      <c r="K206" s="26">
        <v>0</v>
      </c>
      <c r="L206" s="27">
        <v>0</v>
      </c>
      <c r="M206" s="27">
        <v>0</v>
      </c>
      <c r="N206" s="26">
        <v>0</v>
      </c>
      <c r="O206" s="26">
        <v>0</v>
      </c>
      <c r="P206" s="26">
        <v>0</v>
      </c>
      <c r="Q206" s="26">
        <f>Q207+Q208</f>
        <v>13244821.460000001</v>
      </c>
      <c r="R206" s="26">
        <v>0</v>
      </c>
      <c r="S206" s="26">
        <v>0</v>
      </c>
      <c r="T206" s="26">
        <v>0</v>
      </c>
      <c r="U206" s="8"/>
    </row>
    <row r="207" spans="1:21" ht="79.5">
      <c r="A207" s="62" t="s">
        <v>646</v>
      </c>
      <c r="B207" s="63" t="s">
        <v>382</v>
      </c>
      <c r="C207" s="60" t="s">
        <v>647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10945521.16</v>
      </c>
      <c r="K207" s="26">
        <v>0</v>
      </c>
      <c r="L207" s="27">
        <v>0</v>
      </c>
      <c r="M207" s="27">
        <v>0</v>
      </c>
      <c r="N207" s="26">
        <v>0</v>
      </c>
      <c r="O207" s="26">
        <v>0</v>
      </c>
      <c r="P207" s="26">
        <v>0</v>
      </c>
      <c r="Q207" s="26">
        <f>J207</f>
        <v>10945521.16</v>
      </c>
      <c r="R207" s="26">
        <v>0</v>
      </c>
      <c r="S207" s="26">
        <v>0</v>
      </c>
      <c r="T207" s="26">
        <v>0</v>
      </c>
      <c r="U207" s="8"/>
    </row>
    <row r="208" spans="1:21" ht="34.5">
      <c r="A208" s="62" t="s">
        <v>622</v>
      </c>
      <c r="B208" s="63" t="s">
        <v>382</v>
      </c>
      <c r="C208" s="60" t="s">
        <v>648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>
        <v>2299300.2999999998</v>
      </c>
      <c r="K208" s="26">
        <v>0</v>
      </c>
      <c r="L208" s="27">
        <v>0</v>
      </c>
      <c r="M208" s="27">
        <v>0</v>
      </c>
      <c r="N208" s="26">
        <v>0</v>
      </c>
      <c r="O208" s="26">
        <v>0</v>
      </c>
      <c r="P208" s="26">
        <v>0</v>
      </c>
      <c r="Q208" s="26">
        <f>J208</f>
        <v>2299300.2999999998</v>
      </c>
      <c r="R208" s="26">
        <v>0</v>
      </c>
      <c r="S208" s="26">
        <v>0</v>
      </c>
      <c r="T208" s="26">
        <v>0</v>
      </c>
      <c r="U208" s="8"/>
    </row>
    <row r="209" spans="1:21" ht="45.75">
      <c r="A209" s="62" t="s">
        <v>649</v>
      </c>
      <c r="B209" s="63" t="s">
        <v>382</v>
      </c>
      <c r="C209" s="60" t="s">
        <v>650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>
        <v>25292.03</v>
      </c>
      <c r="K209" s="26">
        <v>0</v>
      </c>
      <c r="L209" s="27">
        <v>0</v>
      </c>
      <c r="M209" s="27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8"/>
    </row>
    <row r="210" spans="1:21" ht="68.25">
      <c r="A210" s="62" t="s">
        <v>651</v>
      </c>
      <c r="B210" s="63" t="s">
        <v>382</v>
      </c>
      <c r="C210" s="60" t="s">
        <v>652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6323.01</v>
      </c>
      <c r="K210" s="26">
        <v>0</v>
      </c>
      <c r="L210" s="27">
        <v>0</v>
      </c>
      <c r="M210" s="27">
        <v>0</v>
      </c>
      <c r="N210" s="26">
        <v>0</v>
      </c>
      <c r="O210" s="26">
        <v>0</v>
      </c>
      <c r="P210" s="26">
        <v>0</v>
      </c>
      <c r="Q210" s="26">
        <v>0</v>
      </c>
      <c r="R210" s="26">
        <v>0</v>
      </c>
      <c r="S210" s="26">
        <v>0</v>
      </c>
      <c r="T210" s="26">
        <v>0</v>
      </c>
      <c r="U210" s="8"/>
    </row>
    <row r="211" spans="1:21" ht="45.75">
      <c r="A211" s="62" t="s">
        <v>653</v>
      </c>
      <c r="B211" s="63" t="s">
        <v>382</v>
      </c>
      <c r="C211" s="60" t="s">
        <v>654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6323.01</v>
      </c>
      <c r="K211" s="26">
        <v>0</v>
      </c>
      <c r="L211" s="27">
        <v>0</v>
      </c>
      <c r="M211" s="27">
        <v>0</v>
      </c>
      <c r="N211" s="26">
        <v>0</v>
      </c>
      <c r="O211" s="26">
        <v>0</v>
      </c>
      <c r="P211" s="26">
        <v>0</v>
      </c>
      <c r="Q211" s="26">
        <v>0</v>
      </c>
      <c r="R211" s="26">
        <v>0</v>
      </c>
      <c r="S211" s="26">
        <v>0</v>
      </c>
      <c r="T211" s="26">
        <v>0</v>
      </c>
      <c r="U211" s="8"/>
    </row>
    <row r="212" spans="1:21" ht="34.5">
      <c r="A212" s="62" t="s">
        <v>421</v>
      </c>
      <c r="B212" s="63" t="s">
        <v>382</v>
      </c>
      <c r="C212" s="60" t="s">
        <v>655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>
        <v>77784.02</v>
      </c>
      <c r="K212" s="26">
        <v>0</v>
      </c>
      <c r="L212" s="27">
        <v>0</v>
      </c>
      <c r="M212" s="27">
        <v>0</v>
      </c>
      <c r="N212" s="26">
        <v>0</v>
      </c>
      <c r="O212" s="26">
        <v>0</v>
      </c>
      <c r="P212" s="26">
        <v>0</v>
      </c>
      <c r="Q212" s="26">
        <v>60098</v>
      </c>
      <c r="R212" s="26">
        <v>0</v>
      </c>
      <c r="S212" s="26">
        <v>0</v>
      </c>
      <c r="T212" s="26">
        <v>0</v>
      </c>
      <c r="U212" s="8"/>
    </row>
    <row r="213" spans="1:21" ht="68.25">
      <c r="A213" s="62" t="s">
        <v>482</v>
      </c>
      <c r="B213" s="63" t="s">
        <v>382</v>
      </c>
      <c r="C213" s="60" t="s">
        <v>656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12646.02</v>
      </c>
      <c r="K213" s="26">
        <v>0</v>
      </c>
      <c r="L213" s="27">
        <v>0</v>
      </c>
      <c r="M213" s="27">
        <v>0</v>
      </c>
      <c r="N213" s="26">
        <v>0</v>
      </c>
      <c r="O213" s="26">
        <v>0</v>
      </c>
      <c r="P213" s="26">
        <v>0</v>
      </c>
      <c r="Q213" s="26">
        <v>0</v>
      </c>
      <c r="R213" s="26">
        <v>0</v>
      </c>
      <c r="S213" s="26">
        <v>0</v>
      </c>
      <c r="T213" s="26">
        <v>0</v>
      </c>
      <c r="U213" s="8"/>
    </row>
    <row r="214" spans="1:21" ht="79.5">
      <c r="A214" s="62" t="s">
        <v>527</v>
      </c>
      <c r="B214" s="63" t="s">
        <v>382</v>
      </c>
      <c r="C214" s="60" t="s">
        <v>657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>
        <v>12646.02</v>
      </c>
      <c r="K214" s="26">
        <v>0</v>
      </c>
      <c r="L214" s="27">
        <v>0</v>
      </c>
      <c r="M214" s="27">
        <v>0</v>
      </c>
      <c r="N214" s="26">
        <v>0</v>
      </c>
      <c r="O214" s="26">
        <v>0</v>
      </c>
      <c r="P214" s="26">
        <v>0</v>
      </c>
      <c r="Q214" s="26">
        <v>0</v>
      </c>
      <c r="R214" s="26">
        <v>0</v>
      </c>
      <c r="S214" s="26">
        <v>0</v>
      </c>
      <c r="T214" s="26">
        <v>0</v>
      </c>
      <c r="U214" s="8"/>
    </row>
    <row r="215" spans="1:21" ht="34.5">
      <c r="A215" s="62" t="s">
        <v>423</v>
      </c>
      <c r="B215" s="63" t="s">
        <v>382</v>
      </c>
      <c r="C215" s="60" t="s">
        <v>658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65138</v>
      </c>
      <c r="K215" s="26">
        <v>0</v>
      </c>
      <c r="L215" s="27">
        <v>0</v>
      </c>
      <c r="M215" s="27">
        <v>0</v>
      </c>
      <c r="N215" s="26">
        <v>0</v>
      </c>
      <c r="O215" s="26">
        <v>0</v>
      </c>
      <c r="P215" s="26">
        <v>0</v>
      </c>
      <c r="Q215" s="26">
        <v>60098</v>
      </c>
      <c r="R215" s="26">
        <v>0</v>
      </c>
      <c r="S215" s="26">
        <v>0</v>
      </c>
      <c r="T215" s="26">
        <v>0</v>
      </c>
      <c r="U215" s="8"/>
    </row>
    <row r="216" spans="1:21" ht="45.75">
      <c r="A216" s="62" t="s">
        <v>425</v>
      </c>
      <c r="B216" s="63" t="s">
        <v>382</v>
      </c>
      <c r="C216" s="60" t="s">
        <v>659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>
        <v>61261</v>
      </c>
      <c r="K216" s="26">
        <v>0</v>
      </c>
      <c r="L216" s="27">
        <v>0</v>
      </c>
      <c r="M216" s="27">
        <v>0</v>
      </c>
      <c r="N216" s="26">
        <v>0</v>
      </c>
      <c r="O216" s="26">
        <v>0</v>
      </c>
      <c r="P216" s="26">
        <v>0</v>
      </c>
      <c r="Q216" s="26">
        <v>59942</v>
      </c>
      <c r="R216" s="26">
        <v>0</v>
      </c>
      <c r="S216" s="26">
        <v>0</v>
      </c>
      <c r="T216" s="26">
        <v>0</v>
      </c>
      <c r="U216" s="8"/>
    </row>
    <row r="217" spans="1:21" ht="34.5">
      <c r="A217" s="62" t="s">
        <v>427</v>
      </c>
      <c r="B217" s="63" t="s">
        <v>382</v>
      </c>
      <c r="C217" s="60" t="s">
        <v>660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3577</v>
      </c>
      <c r="K217" s="26">
        <v>0</v>
      </c>
      <c r="L217" s="27">
        <v>0</v>
      </c>
      <c r="M217" s="27">
        <v>0</v>
      </c>
      <c r="N217" s="26">
        <v>0</v>
      </c>
      <c r="O217" s="26">
        <v>0</v>
      </c>
      <c r="P217" s="26">
        <v>0</v>
      </c>
      <c r="Q217" s="26">
        <v>0</v>
      </c>
      <c r="R217" s="26">
        <v>0</v>
      </c>
      <c r="S217" s="26">
        <v>0</v>
      </c>
      <c r="T217" s="26">
        <v>0</v>
      </c>
      <c r="U217" s="8"/>
    </row>
    <row r="218" spans="1:21" ht="34.5">
      <c r="A218" s="62" t="s">
        <v>429</v>
      </c>
      <c r="B218" s="63" t="s">
        <v>382</v>
      </c>
      <c r="C218" s="60" t="s">
        <v>661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300</v>
      </c>
      <c r="K218" s="26">
        <v>0</v>
      </c>
      <c r="L218" s="27">
        <v>0</v>
      </c>
      <c r="M218" s="27">
        <v>0</v>
      </c>
      <c r="N218" s="26">
        <v>0</v>
      </c>
      <c r="O218" s="26">
        <v>0</v>
      </c>
      <c r="P218" s="26">
        <v>0</v>
      </c>
      <c r="Q218" s="26">
        <v>156</v>
      </c>
      <c r="R218" s="26">
        <v>0</v>
      </c>
      <c r="S218" s="26">
        <v>0</v>
      </c>
      <c r="T218" s="26">
        <v>0</v>
      </c>
      <c r="U218" s="8"/>
    </row>
    <row r="219" spans="1:21" ht="45.75">
      <c r="A219" s="62" t="s">
        <v>662</v>
      </c>
      <c r="B219" s="63" t="s">
        <v>382</v>
      </c>
      <c r="C219" s="60" t="s">
        <v>663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>
        <v>110000</v>
      </c>
      <c r="K219" s="26">
        <v>0</v>
      </c>
      <c r="L219" s="27">
        <v>0</v>
      </c>
      <c r="M219" s="27">
        <v>0</v>
      </c>
      <c r="N219" s="26">
        <v>0</v>
      </c>
      <c r="O219" s="26">
        <v>0</v>
      </c>
      <c r="P219" s="26">
        <v>0</v>
      </c>
      <c r="Q219" s="26">
        <f>Q220</f>
        <v>110000</v>
      </c>
      <c r="R219" s="26">
        <v>0</v>
      </c>
      <c r="S219" s="26">
        <v>0</v>
      </c>
      <c r="T219" s="26">
        <v>0</v>
      </c>
      <c r="U219" s="8"/>
    </row>
    <row r="220" spans="1:21" ht="45.75">
      <c r="A220" s="62" t="s">
        <v>405</v>
      </c>
      <c r="B220" s="63" t="s">
        <v>382</v>
      </c>
      <c r="C220" s="60" t="s">
        <v>664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110000</v>
      </c>
      <c r="K220" s="26">
        <v>0</v>
      </c>
      <c r="L220" s="27">
        <v>0</v>
      </c>
      <c r="M220" s="27">
        <v>0</v>
      </c>
      <c r="N220" s="26">
        <v>0</v>
      </c>
      <c r="O220" s="26">
        <v>0</v>
      </c>
      <c r="P220" s="26">
        <v>0</v>
      </c>
      <c r="Q220" s="26">
        <f>Q221</f>
        <v>110000</v>
      </c>
      <c r="R220" s="26">
        <v>0</v>
      </c>
      <c r="S220" s="26">
        <v>0</v>
      </c>
      <c r="T220" s="26">
        <v>0</v>
      </c>
      <c r="U220" s="8"/>
    </row>
    <row r="221" spans="1:21" ht="57">
      <c r="A221" s="62" t="s">
        <v>407</v>
      </c>
      <c r="B221" s="63" t="s">
        <v>382</v>
      </c>
      <c r="C221" s="60" t="s">
        <v>665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110000</v>
      </c>
      <c r="K221" s="26">
        <v>0</v>
      </c>
      <c r="L221" s="27">
        <v>0</v>
      </c>
      <c r="M221" s="27">
        <v>0</v>
      </c>
      <c r="N221" s="26">
        <v>0</v>
      </c>
      <c r="O221" s="26">
        <v>0</v>
      </c>
      <c r="P221" s="26">
        <v>0</v>
      </c>
      <c r="Q221" s="26">
        <f>Q222</f>
        <v>110000</v>
      </c>
      <c r="R221" s="26">
        <v>0</v>
      </c>
      <c r="S221" s="26">
        <v>0</v>
      </c>
      <c r="T221" s="26">
        <v>0</v>
      </c>
      <c r="U221" s="8"/>
    </row>
    <row r="222" spans="1:21" ht="34.5">
      <c r="A222" s="62" t="s">
        <v>409</v>
      </c>
      <c r="B222" s="63" t="s">
        <v>382</v>
      </c>
      <c r="C222" s="60" t="s">
        <v>666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110000</v>
      </c>
      <c r="K222" s="26">
        <v>0</v>
      </c>
      <c r="L222" s="27">
        <v>0</v>
      </c>
      <c r="M222" s="27">
        <v>0</v>
      </c>
      <c r="N222" s="26">
        <v>0</v>
      </c>
      <c r="O222" s="26">
        <v>0</v>
      </c>
      <c r="P222" s="26">
        <v>0</v>
      </c>
      <c r="Q222" s="26">
        <v>110000</v>
      </c>
      <c r="R222" s="26">
        <v>0</v>
      </c>
      <c r="S222" s="26">
        <v>0</v>
      </c>
      <c r="T222" s="26">
        <v>0</v>
      </c>
      <c r="U222" s="8"/>
    </row>
    <row r="223" spans="1:21" ht="34.5">
      <c r="A223" s="62" t="s">
        <v>667</v>
      </c>
      <c r="B223" s="63" t="s">
        <v>382</v>
      </c>
      <c r="C223" s="60" t="s">
        <v>668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5394320</v>
      </c>
      <c r="K223" s="26">
        <v>0</v>
      </c>
      <c r="L223" s="27">
        <v>0</v>
      </c>
      <c r="M223" s="27">
        <v>0</v>
      </c>
      <c r="N223" s="26">
        <v>0</v>
      </c>
      <c r="O223" s="26">
        <v>0</v>
      </c>
      <c r="P223" s="26">
        <v>0</v>
      </c>
      <c r="Q223" s="26">
        <f>Q224+Q227</f>
        <v>5394320</v>
      </c>
      <c r="R223" s="26">
        <v>0</v>
      </c>
      <c r="S223" s="26">
        <v>0</v>
      </c>
      <c r="T223" s="26">
        <v>0</v>
      </c>
      <c r="U223" s="8"/>
    </row>
    <row r="224" spans="1:21" ht="45.75">
      <c r="A224" s="62" t="s">
        <v>405</v>
      </c>
      <c r="B224" s="63" t="s">
        <v>382</v>
      </c>
      <c r="C224" s="60" t="s">
        <v>669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543555</v>
      </c>
      <c r="K224" s="26">
        <v>0</v>
      </c>
      <c r="L224" s="27">
        <v>0</v>
      </c>
      <c r="M224" s="27">
        <v>0</v>
      </c>
      <c r="N224" s="26">
        <v>0</v>
      </c>
      <c r="O224" s="26">
        <v>0</v>
      </c>
      <c r="P224" s="26">
        <v>0</v>
      </c>
      <c r="Q224" s="26">
        <f>Q225</f>
        <v>543555</v>
      </c>
      <c r="R224" s="26">
        <v>0</v>
      </c>
      <c r="S224" s="26">
        <v>0</v>
      </c>
      <c r="T224" s="26">
        <v>0</v>
      </c>
      <c r="U224" s="8"/>
    </row>
    <row r="225" spans="1:21" ht="57">
      <c r="A225" s="62" t="s">
        <v>407</v>
      </c>
      <c r="B225" s="63" t="s">
        <v>382</v>
      </c>
      <c r="C225" s="60" t="s">
        <v>670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543555</v>
      </c>
      <c r="K225" s="26">
        <v>0</v>
      </c>
      <c r="L225" s="27">
        <v>0</v>
      </c>
      <c r="M225" s="27">
        <v>0</v>
      </c>
      <c r="N225" s="26">
        <v>0</v>
      </c>
      <c r="O225" s="26">
        <v>0</v>
      </c>
      <c r="P225" s="26">
        <v>0</v>
      </c>
      <c r="Q225" s="26">
        <f>Q226</f>
        <v>543555</v>
      </c>
      <c r="R225" s="26">
        <v>0</v>
      </c>
      <c r="S225" s="26">
        <v>0</v>
      </c>
      <c r="T225" s="26">
        <v>0</v>
      </c>
      <c r="U225" s="8"/>
    </row>
    <row r="226" spans="1:21" ht="34.5">
      <c r="A226" s="62" t="s">
        <v>409</v>
      </c>
      <c r="B226" s="63" t="s">
        <v>382</v>
      </c>
      <c r="C226" s="60" t="s">
        <v>671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543555</v>
      </c>
      <c r="K226" s="26">
        <v>0</v>
      </c>
      <c r="L226" s="27">
        <v>0</v>
      </c>
      <c r="M226" s="27">
        <v>0</v>
      </c>
      <c r="N226" s="26">
        <v>0</v>
      </c>
      <c r="O226" s="26">
        <v>0</v>
      </c>
      <c r="P226" s="26">
        <v>0</v>
      </c>
      <c r="Q226" s="26">
        <v>543555</v>
      </c>
      <c r="R226" s="26">
        <v>0</v>
      </c>
      <c r="S226" s="26">
        <v>0</v>
      </c>
      <c r="T226" s="26">
        <v>0</v>
      </c>
      <c r="U226" s="8"/>
    </row>
    <row r="227" spans="1:21" ht="57">
      <c r="A227" s="62" t="s">
        <v>475</v>
      </c>
      <c r="B227" s="63" t="s">
        <v>382</v>
      </c>
      <c r="C227" s="60" t="s">
        <v>672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4850765</v>
      </c>
      <c r="K227" s="26">
        <v>0</v>
      </c>
      <c r="L227" s="27">
        <v>0</v>
      </c>
      <c r="M227" s="27">
        <v>0</v>
      </c>
      <c r="N227" s="26">
        <v>0</v>
      </c>
      <c r="O227" s="26">
        <v>0</v>
      </c>
      <c r="P227" s="26">
        <v>0</v>
      </c>
      <c r="Q227" s="26">
        <f>Q228+Q230</f>
        <v>4850765</v>
      </c>
      <c r="R227" s="26">
        <v>0</v>
      </c>
      <c r="S227" s="26">
        <v>0</v>
      </c>
      <c r="T227" s="26">
        <v>0</v>
      </c>
      <c r="U227" s="8"/>
    </row>
    <row r="228" spans="1:21" ht="34.5">
      <c r="A228" s="62" t="s">
        <v>477</v>
      </c>
      <c r="B228" s="63" t="s">
        <v>382</v>
      </c>
      <c r="C228" s="60" t="s">
        <v>673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1028580</v>
      </c>
      <c r="K228" s="26">
        <v>0</v>
      </c>
      <c r="L228" s="27">
        <v>0</v>
      </c>
      <c r="M228" s="27">
        <v>0</v>
      </c>
      <c r="N228" s="26">
        <v>0</v>
      </c>
      <c r="O228" s="26">
        <v>0</v>
      </c>
      <c r="P228" s="26">
        <v>0</v>
      </c>
      <c r="Q228" s="26">
        <v>1028580</v>
      </c>
      <c r="R228" s="26">
        <v>0</v>
      </c>
      <c r="S228" s="26">
        <v>0</v>
      </c>
      <c r="T228" s="26">
        <v>0</v>
      </c>
      <c r="U228" s="8"/>
    </row>
    <row r="229" spans="1:21" ht="34.5">
      <c r="A229" s="62" t="s">
        <v>618</v>
      </c>
      <c r="B229" s="63" t="s">
        <v>382</v>
      </c>
      <c r="C229" s="60" t="s">
        <v>674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>
        <v>1028580</v>
      </c>
      <c r="K229" s="26">
        <v>0</v>
      </c>
      <c r="L229" s="27">
        <v>0</v>
      </c>
      <c r="M229" s="27">
        <v>0</v>
      </c>
      <c r="N229" s="26">
        <v>0</v>
      </c>
      <c r="O229" s="26">
        <v>0</v>
      </c>
      <c r="P229" s="26">
        <v>0</v>
      </c>
      <c r="Q229" s="26">
        <v>1028580</v>
      </c>
      <c r="R229" s="26">
        <v>0</v>
      </c>
      <c r="S229" s="26">
        <v>0</v>
      </c>
      <c r="T229" s="26">
        <v>0</v>
      </c>
      <c r="U229" s="8"/>
    </row>
    <row r="230" spans="1:21" ht="34.5">
      <c r="A230" s="62" t="s">
        <v>620</v>
      </c>
      <c r="B230" s="63" t="s">
        <v>382</v>
      </c>
      <c r="C230" s="60" t="s">
        <v>675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>
        <v>3822185</v>
      </c>
      <c r="K230" s="26">
        <v>0</v>
      </c>
      <c r="L230" s="27">
        <v>0</v>
      </c>
      <c r="M230" s="27">
        <v>0</v>
      </c>
      <c r="N230" s="26">
        <v>0</v>
      </c>
      <c r="O230" s="26">
        <v>0</v>
      </c>
      <c r="P230" s="26">
        <v>0</v>
      </c>
      <c r="Q230" s="26">
        <f>J230</f>
        <v>3822185</v>
      </c>
      <c r="R230" s="26">
        <v>0</v>
      </c>
      <c r="S230" s="26">
        <v>0</v>
      </c>
      <c r="T230" s="26">
        <v>0</v>
      </c>
      <c r="U230" s="8"/>
    </row>
    <row r="231" spans="1:21" ht="79.5">
      <c r="A231" s="62" t="s">
        <v>646</v>
      </c>
      <c r="B231" s="63" t="s">
        <v>382</v>
      </c>
      <c r="C231" s="60" t="s">
        <v>676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3323785</v>
      </c>
      <c r="K231" s="26">
        <v>0</v>
      </c>
      <c r="L231" s="27">
        <v>0</v>
      </c>
      <c r="M231" s="27">
        <v>0</v>
      </c>
      <c r="N231" s="26">
        <v>0</v>
      </c>
      <c r="O231" s="26">
        <v>0</v>
      </c>
      <c r="P231" s="26">
        <v>0</v>
      </c>
      <c r="Q231" s="26">
        <f>J231</f>
        <v>3323785</v>
      </c>
      <c r="R231" s="26">
        <v>0</v>
      </c>
      <c r="S231" s="26">
        <v>0</v>
      </c>
      <c r="T231" s="26">
        <v>0</v>
      </c>
      <c r="U231" s="8"/>
    </row>
    <row r="232" spans="1:21" ht="34.5">
      <c r="A232" s="62" t="s">
        <v>622</v>
      </c>
      <c r="B232" s="63" t="s">
        <v>382</v>
      </c>
      <c r="C232" s="60" t="s">
        <v>677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498400</v>
      </c>
      <c r="K232" s="26">
        <v>0</v>
      </c>
      <c r="L232" s="27">
        <v>0</v>
      </c>
      <c r="M232" s="27">
        <v>0</v>
      </c>
      <c r="N232" s="26">
        <v>0</v>
      </c>
      <c r="O232" s="26">
        <v>0</v>
      </c>
      <c r="P232" s="26">
        <v>0</v>
      </c>
      <c r="Q232" s="26">
        <v>498400</v>
      </c>
      <c r="R232" s="26">
        <v>0</v>
      </c>
      <c r="S232" s="26">
        <v>0</v>
      </c>
      <c r="T232" s="26">
        <v>0</v>
      </c>
      <c r="U232" s="8"/>
    </row>
    <row r="233" spans="1:21" ht="34.5">
      <c r="A233" s="62" t="s">
        <v>678</v>
      </c>
      <c r="B233" s="63" t="s">
        <v>382</v>
      </c>
      <c r="C233" s="60" t="s">
        <v>679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29867081.120000001</v>
      </c>
      <c r="K233" s="26">
        <v>0</v>
      </c>
      <c r="L233" s="27">
        <v>0</v>
      </c>
      <c r="M233" s="27">
        <v>0</v>
      </c>
      <c r="N233" s="26">
        <v>0</v>
      </c>
      <c r="O233" s="26">
        <v>0</v>
      </c>
      <c r="P233" s="26">
        <v>0</v>
      </c>
      <c r="Q233" s="26">
        <f>Q234+Q239+Q243+Q246</f>
        <v>29864773.119999997</v>
      </c>
      <c r="R233" s="26">
        <v>0</v>
      </c>
      <c r="S233" s="26">
        <v>0</v>
      </c>
      <c r="T233" s="26">
        <v>0</v>
      </c>
      <c r="U233" s="8"/>
    </row>
    <row r="234" spans="1:21" ht="79.5">
      <c r="A234" s="62" t="s">
        <v>387</v>
      </c>
      <c r="B234" s="63" t="s">
        <v>382</v>
      </c>
      <c r="C234" s="60" t="s">
        <v>680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20049050.199999999</v>
      </c>
      <c r="K234" s="26">
        <v>0</v>
      </c>
      <c r="L234" s="27">
        <v>0</v>
      </c>
      <c r="M234" s="27">
        <v>0</v>
      </c>
      <c r="N234" s="26">
        <v>0</v>
      </c>
      <c r="O234" s="26">
        <v>0</v>
      </c>
      <c r="P234" s="26">
        <v>0</v>
      </c>
      <c r="Q234" s="26">
        <f>Q235</f>
        <v>20047160.199999999</v>
      </c>
      <c r="R234" s="26">
        <v>0</v>
      </c>
      <c r="S234" s="26">
        <v>0</v>
      </c>
      <c r="T234" s="26">
        <v>0</v>
      </c>
      <c r="U234" s="8"/>
    </row>
    <row r="235" spans="1:21" ht="45.75">
      <c r="A235" s="62" t="s">
        <v>456</v>
      </c>
      <c r="B235" s="63" t="s">
        <v>382</v>
      </c>
      <c r="C235" s="60" t="s">
        <v>681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20049050.199999999</v>
      </c>
      <c r="K235" s="26">
        <v>0</v>
      </c>
      <c r="L235" s="27">
        <v>0</v>
      </c>
      <c r="M235" s="27">
        <v>0</v>
      </c>
      <c r="N235" s="26">
        <v>0</v>
      </c>
      <c r="O235" s="26">
        <v>0</v>
      </c>
      <c r="P235" s="26">
        <v>0</v>
      </c>
      <c r="Q235" s="26">
        <f>Q236+Q237+Q238</f>
        <v>20047160.199999999</v>
      </c>
      <c r="R235" s="26">
        <v>0</v>
      </c>
      <c r="S235" s="26">
        <v>0</v>
      </c>
      <c r="T235" s="26">
        <v>0</v>
      </c>
      <c r="U235" s="8"/>
    </row>
    <row r="236" spans="1:21" ht="34.5">
      <c r="A236" s="62" t="s">
        <v>458</v>
      </c>
      <c r="B236" s="63" t="s">
        <v>382</v>
      </c>
      <c r="C236" s="60" t="s">
        <v>682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15397204</v>
      </c>
      <c r="K236" s="26">
        <v>0</v>
      </c>
      <c r="L236" s="27">
        <v>0</v>
      </c>
      <c r="M236" s="27">
        <v>0</v>
      </c>
      <c r="N236" s="26">
        <v>0</v>
      </c>
      <c r="O236" s="26">
        <v>0</v>
      </c>
      <c r="P236" s="26">
        <v>0</v>
      </c>
      <c r="Q236" s="26">
        <f>J236</f>
        <v>15397204</v>
      </c>
      <c r="R236" s="26">
        <v>0</v>
      </c>
      <c r="S236" s="26">
        <v>0</v>
      </c>
      <c r="T236" s="26">
        <v>0</v>
      </c>
      <c r="U236" s="8"/>
    </row>
    <row r="237" spans="1:21" ht="45.75">
      <c r="A237" s="62" t="s">
        <v>460</v>
      </c>
      <c r="B237" s="63" t="s">
        <v>382</v>
      </c>
      <c r="C237" s="60" t="s">
        <v>683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1890</v>
      </c>
      <c r="K237" s="26">
        <v>0</v>
      </c>
      <c r="L237" s="27">
        <v>0</v>
      </c>
      <c r="M237" s="27">
        <v>0</v>
      </c>
      <c r="N237" s="26">
        <v>0</v>
      </c>
      <c r="O237" s="26">
        <v>0</v>
      </c>
      <c r="P237" s="26">
        <v>0</v>
      </c>
      <c r="Q237" s="26">
        <v>0</v>
      </c>
      <c r="R237" s="26">
        <v>0</v>
      </c>
      <c r="S237" s="26">
        <v>0</v>
      </c>
      <c r="T237" s="26">
        <v>0</v>
      </c>
      <c r="U237" s="8"/>
    </row>
    <row r="238" spans="1:21" ht="68.25">
      <c r="A238" s="62" t="s">
        <v>462</v>
      </c>
      <c r="B238" s="63" t="s">
        <v>382</v>
      </c>
      <c r="C238" s="60" t="s">
        <v>684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4649956.2</v>
      </c>
      <c r="K238" s="26">
        <v>0</v>
      </c>
      <c r="L238" s="27">
        <v>0</v>
      </c>
      <c r="M238" s="27">
        <v>0</v>
      </c>
      <c r="N238" s="26">
        <v>0</v>
      </c>
      <c r="O238" s="26">
        <v>0</v>
      </c>
      <c r="P238" s="26">
        <v>0</v>
      </c>
      <c r="Q238" s="26">
        <f>J238</f>
        <v>4649956.2</v>
      </c>
      <c r="R238" s="26">
        <v>0</v>
      </c>
      <c r="S238" s="26">
        <v>0</v>
      </c>
      <c r="T238" s="26">
        <v>0</v>
      </c>
      <c r="U238" s="8"/>
    </row>
    <row r="239" spans="1:21" ht="45.75">
      <c r="A239" s="62" t="s">
        <v>405</v>
      </c>
      <c r="B239" s="63" t="s">
        <v>382</v>
      </c>
      <c r="C239" s="60" t="s">
        <v>685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9385687.9199999999</v>
      </c>
      <c r="K239" s="26">
        <v>0</v>
      </c>
      <c r="L239" s="27">
        <v>0</v>
      </c>
      <c r="M239" s="27">
        <v>0</v>
      </c>
      <c r="N239" s="26">
        <v>0</v>
      </c>
      <c r="O239" s="26">
        <v>0</v>
      </c>
      <c r="P239" s="26">
        <v>0</v>
      </c>
      <c r="Q239" s="26">
        <f>Q240</f>
        <v>9385687.9199999999</v>
      </c>
      <c r="R239" s="26">
        <v>0</v>
      </c>
      <c r="S239" s="26">
        <v>0</v>
      </c>
      <c r="T239" s="26">
        <v>0</v>
      </c>
      <c r="U239" s="8"/>
    </row>
    <row r="240" spans="1:21" ht="57">
      <c r="A240" s="62" t="s">
        <v>407</v>
      </c>
      <c r="B240" s="63" t="s">
        <v>382</v>
      </c>
      <c r="C240" s="60" t="s">
        <v>686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9385687.9199999999</v>
      </c>
      <c r="K240" s="26">
        <v>0</v>
      </c>
      <c r="L240" s="27">
        <v>0</v>
      </c>
      <c r="M240" s="27">
        <v>0</v>
      </c>
      <c r="N240" s="26">
        <v>0</v>
      </c>
      <c r="O240" s="26">
        <v>0</v>
      </c>
      <c r="P240" s="26">
        <v>0</v>
      </c>
      <c r="Q240" s="26">
        <f>Q241+Q242</f>
        <v>9385687.9199999999</v>
      </c>
      <c r="R240" s="26">
        <v>0</v>
      </c>
      <c r="S240" s="26">
        <v>0</v>
      </c>
      <c r="T240" s="26">
        <v>0</v>
      </c>
      <c r="U240" s="8"/>
    </row>
    <row r="241" spans="1:21" ht="34.5">
      <c r="A241" s="62" t="s">
        <v>409</v>
      </c>
      <c r="B241" s="63" t="s">
        <v>382</v>
      </c>
      <c r="C241" s="60" t="s">
        <v>687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8633632.1699999999</v>
      </c>
      <c r="K241" s="26">
        <v>0</v>
      </c>
      <c r="L241" s="27">
        <v>0</v>
      </c>
      <c r="M241" s="27">
        <v>0</v>
      </c>
      <c r="N241" s="26">
        <v>0</v>
      </c>
      <c r="O241" s="26">
        <v>0</v>
      </c>
      <c r="P241" s="26">
        <v>0</v>
      </c>
      <c r="Q241" s="26">
        <f>J241</f>
        <v>8633632.1699999999</v>
      </c>
      <c r="R241" s="26">
        <v>0</v>
      </c>
      <c r="S241" s="26">
        <v>0</v>
      </c>
      <c r="T241" s="26">
        <v>0</v>
      </c>
      <c r="U241" s="8"/>
    </row>
    <row r="242" spans="1:21" ht="34.5">
      <c r="A242" s="62" t="s">
        <v>467</v>
      </c>
      <c r="B242" s="63" t="s">
        <v>382</v>
      </c>
      <c r="C242" s="60" t="s">
        <v>688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752055.75</v>
      </c>
      <c r="K242" s="26">
        <v>0</v>
      </c>
      <c r="L242" s="27">
        <v>0</v>
      </c>
      <c r="M242" s="27">
        <v>0</v>
      </c>
      <c r="N242" s="26">
        <v>0</v>
      </c>
      <c r="O242" s="26">
        <v>0</v>
      </c>
      <c r="P242" s="26">
        <v>0</v>
      </c>
      <c r="Q242" s="26">
        <f>J242</f>
        <v>752055.75</v>
      </c>
      <c r="R242" s="26">
        <v>0</v>
      </c>
      <c r="S242" s="26">
        <v>0</v>
      </c>
      <c r="T242" s="26">
        <v>0</v>
      </c>
      <c r="U242" s="8"/>
    </row>
    <row r="243" spans="1:21" ht="57">
      <c r="A243" s="62" t="s">
        <v>475</v>
      </c>
      <c r="B243" s="63" t="s">
        <v>382</v>
      </c>
      <c r="C243" s="60" t="s">
        <v>689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46198</v>
      </c>
      <c r="K243" s="26">
        <v>0</v>
      </c>
      <c r="L243" s="27">
        <v>0</v>
      </c>
      <c r="M243" s="27">
        <v>0</v>
      </c>
      <c r="N243" s="26">
        <v>0</v>
      </c>
      <c r="O243" s="26">
        <v>0</v>
      </c>
      <c r="P243" s="26">
        <v>0</v>
      </c>
      <c r="Q243" s="26">
        <v>46198</v>
      </c>
      <c r="R243" s="26">
        <v>0</v>
      </c>
      <c r="S243" s="26">
        <v>0</v>
      </c>
      <c r="T243" s="26">
        <v>0</v>
      </c>
      <c r="U243" s="8"/>
    </row>
    <row r="244" spans="1:21" ht="34.5">
      <c r="A244" s="62" t="s">
        <v>477</v>
      </c>
      <c r="B244" s="63" t="s">
        <v>382</v>
      </c>
      <c r="C244" s="60" t="s">
        <v>690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46198</v>
      </c>
      <c r="K244" s="26">
        <v>0</v>
      </c>
      <c r="L244" s="27">
        <v>0</v>
      </c>
      <c r="M244" s="27">
        <v>0</v>
      </c>
      <c r="N244" s="26">
        <v>0</v>
      </c>
      <c r="O244" s="26">
        <v>0</v>
      </c>
      <c r="P244" s="26">
        <v>0</v>
      </c>
      <c r="Q244" s="26">
        <v>46198</v>
      </c>
      <c r="R244" s="26">
        <v>0</v>
      </c>
      <c r="S244" s="26">
        <v>0</v>
      </c>
      <c r="T244" s="26">
        <v>0</v>
      </c>
      <c r="U244" s="8"/>
    </row>
    <row r="245" spans="1:21" ht="34.5">
      <c r="A245" s="62" t="s">
        <v>618</v>
      </c>
      <c r="B245" s="63" t="s">
        <v>382</v>
      </c>
      <c r="C245" s="60" t="s">
        <v>691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46198</v>
      </c>
      <c r="K245" s="26">
        <v>0</v>
      </c>
      <c r="L245" s="27">
        <v>0</v>
      </c>
      <c r="M245" s="27">
        <v>0</v>
      </c>
      <c r="N245" s="26">
        <v>0</v>
      </c>
      <c r="O245" s="26">
        <v>0</v>
      </c>
      <c r="P245" s="26">
        <v>0</v>
      </c>
      <c r="Q245" s="26">
        <v>46198</v>
      </c>
      <c r="R245" s="26">
        <v>0</v>
      </c>
      <c r="S245" s="26">
        <v>0</v>
      </c>
      <c r="T245" s="26">
        <v>0</v>
      </c>
      <c r="U245" s="8"/>
    </row>
    <row r="246" spans="1:21" ht="34.5">
      <c r="A246" s="62" t="s">
        <v>421</v>
      </c>
      <c r="B246" s="63" t="s">
        <v>382</v>
      </c>
      <c r="C246" s="60" t="s">
        <v>692</v>
      </c>
      <c r="D246" s="26">
        <v>0</v>
      </c>
      <c r="E246" s="26">
        <v>0</v>
      </c>
      <c r="F246" s="26">
        <v>0</v>
      </c>
      <c r="G246" s="26">
        <v>0</v>
      </c>
      <c r="H246" s="26">
        <v>0</v>
      </c>
      <c r="I246" s="26">
        <v>0</v>
      </c>
      <c r="J246" s="26">
        <v>386145</v>
      </c>
      <c r="K246" s="26">
        <v>0</v>
      </c>
      <c r="L246" s="27">
        <v>0</v>
      </c>
      <c r="M246" s="27">
        <v>0</v>
      </c>
      <c r="N246" s="26">
        <v>0</v>
      </c>
      <c r="O246" s="26">
        <v>0</v>
      </c>
      <c r="P246" s="26">
        <v>0</v>
      </c>
      <c r="Q246" s="26">
        <v>385727</v>
      </c>
      <c r="R246" s="26">
        <v>0</v>
      </c>
      <c r="S246" s="26">
        <v>0</v>
      </c>
      <c r="T246" s="26">
        <v>0</v>
      </c>
      <c r="U246" s="8"/>
    </row>
    <row r="247" spans="1:21" ht="34.5">
      <c r="A247" s="62" t="s">
        <v>423</v>
      </c>
      <c r="B247" s="63" t="s">
        <v>382</v>
      </c>
      <c r="C247" s="60" t="s">
        <v>693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386145</v>
      </c>
      <c r="K247" s="26">
        <v>0</v>
      </c>
      <c r="L247" s="27">
        <v>0</v>
      </c>
      <c r="M247" s="27">
        <v>0</v>
      </c>
      <c r="N247" s="26">
        <v>0</v>
      </c>
      <c r="O247" s="26">
        <v>0</v>
      </c>
      <c r="P247" s="26">
        <v>0</v>
      </c>
      <c r="Q247" s="26">
        <v>385727</v>
      </c>
      <c r="R247" s="26">
        <v>0</v>
      </c>
      <c r="S247" s="26">
        <v>0</v>
      </c>
      <c r="T247" s="26">
        <v>0</v>
      </c>
      <c r="U247" s="8"/>
    </row>
    <row r="248" spans="1:21" ht="45.75">
      <c r="A248" s="62" t="s">
        <v>425</v>
      </c>
      <c r="B248" s="63" t="s">
        <v>382</v>
      </c>
      <c r="C248" s="60" t="s">
        <v>694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304556</v>
      </c>
      <c r="K248" s="26">
        <v>0</v>
      </c>
      <c r="L248" s="27">
        <v>0</v>
      </c>
      <c r="M248" s="27">
        <v>0</v>
      </c>
      <c r="N248" s="26">
        <v>0</v>
      </c>
      <c r="O248" s="26">
        <v>0</v>
      </c>
      <c r="P248" s="26">
        <v>0</v>
      </c>
      <c r="Q248" s="26">
        <v>304138</v>
      </c>
      <c r="R248" s="26">
        <v>0</v>
      </c>
      <c r="S248" s="26">
        <v>0</v>
      </c>
      <c r="T248" s="26">
        <v>0</v>
      </c>
      <c r="U248" s="8"/>
    </row>
    <row r="249" spans="1:21" ht="34.5">
      <c r="A249" s="62" t="s">
        <v>427</v>
      </c>
      <c r="B249" s="63" t="s">
        <v>382</v>
      </c>
      <c r="C249" s="60" t="s">
        <v>695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81589</v>
      </c>
      <c r="K249" s="26">
        <v>0</v>
      </c>
      <c r="L249" s="27">
        <v>0</v>
      </c>
      <c r="M249" s="27">
        <v>0</v>
      </c>
      <c r="N249" s="26">
        <v>0</v>
      </c>
      <c r="O249" s="26">
        <v>0</v>
      </c>
      <c r="P249" s="26">
        <v>0</v>
      </c>
      <c r="Q249" s="26">
        <v>81589</v>
      </c>
      <c r="R249" s="26">
        <v>0</v>
      </c>
      <c r="S249" s="26">
        <v>0</v>
      </c>
      <c r="T249" s="26">
        <v>0</v>
      </c>
      <c r="U249" s="8"/>
    </row>
    <row r="250" spans="1:21" ht="34.5">
      <c r="A250" s="62" t="s">
        <v>696</v>
      </c>
      <c r="B250" s="63" t="s">
        <v>382</v>
      </c>
      <c r="C250" s="60" t="s">
        <v>697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87202602.790000007</v>
      </c>
      <c r="K250" s="26">
        <v>0</v>
      </c>
      <c r="L250" s="27">
        <v>0</v>
      </c>
      <c r="M250" s="27">
        <v>0</v>
      </c>
      <c r="N250" s="26">
        <v>0</v>
      </c>
      <c r="O250" s="26">
        <v>0</v>
      </c>
      <c r="P250" s="26">
        <v>0</v>
      </c>
      <c r="Q250" s="26">
        <f>Q251+Q270</f>
        <v>87162123.790000007</v>
      </c>
      <c r="R250" s="26">
        <v>0</v>
      </c>
      <c r="S250" s="26">
        <v>0</v>
      </c>
      <c r="T250" s="26">
        <v>0</v>
      </c>
      <c r="U250" s="8"/>
    </row>
    <row r="251" spans="1:21" ht="34.5">
      <c r="A251" s="62" t="s">
        <v>698</v>
      </c>
      <c r="B251" s="63" t="s">
        <v>382</v>
      </c>
      <c r="C251" s="60" t="s">
        <v>699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70696350.670000002</v>
      </c>
      <c r="K251" s="26">
        <v>0</v>
      </c>
      <c r="L251" s="27">
        <v>0</v>
      </c>
      <c r="M251" s="27">
        <v>0</v>
      </c>
      <c r="N251" s="26">
        <v>0</v>
      </c>
      <c r="O251" s="26">
        <v>0</v>
      </c>
      <c r="P251" s="26">
        <v>0</v>
      </c>
      <c r="Q251" s="26">
        <f>Q252+Q257+Q262+Q266</f>
        <v>70661090.670000002</v>
      </c>
      <c r="R251" s="26">
        <v>0</v>
      </c>
      <c r="S251" s="26">
        <v>0</v>
      </c>
      <c r="T251" s="26">
        <v>0</v>
      </c>
      <c r="U251" s="8"/>
    </row>
    <row r="252" spans="1:21" ht="79.5">
      <c r="A252" s="62" t="s">
        <v>387</v>
      </c>
      <c r="B252" s="63" t="s">
        <v>382</v>
      </c>
      <c r="C252" s="60" t="s">
        <v>700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17490313.399999999</v>
      </c>
      <c r="K252" s="26">
        <v>0</v>
      </c>
      <c r="L252" s="27">
        <v>0</v>
      </c>
      <c r="M252" s="27">
        <v>0</v>
      </c>
      <c r="N252" s="26">
        <v>0</v>
      </c>
      <c r="O252" s="26">
        <v>0</v>
      </c>
      <c r="P252" s="26">
        <v>0</v>
      </c>
      <c r="Q252" s="26">
        <f>Q253</f>
        <v>17482913.399999999</v>
      </c>
      <c r="R252" s="26">
        <v>0</v>
      </c>
      <c r="S252" s="26">
        <v>0</v>
      </c>
      <c r="T252" s="26">
        <v>0</v>
      </c>
      <c r="U252" s="8"/>
    </row>
    <row r="253" spans="1:21" ht="45.75">
      <c r="A253" s="62" t="s">
        <v>456</v>
      </c>
      <c r="B253" s="63" t="s">
        <v>382</v>
      </c>
      <c r="C253" s="60" t="s">
        <v>701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17490313.399999999</v>
      </c>
      <c r="K253" s="26">
        <v>0</v>
      </c>
      <c r="L253" s="27">
        <v>0</v>
      </c>
      <c r="M253" s="27">
        <v>0</v>
      </c>
      <c r="N253" s="26">
        <v>0</v>
      </c>
      <c r="O253" s="26">
        <v>0</v>
      </c>
      <c r="P253" s="26">
        <v>0</v>
      </c>
      <c r="Q253" s="26">
        <f>Q254+Q255+Q256</f>
        <v>17482913.399999999</v>
      </c>
      <c r="R253" s="26">
        <v>0</v>
      </c>
      <c r="S253" s="26">
        <v>0</v>
      </c>
      <c r="T253" s="26">
        <v>0</v>
      </c>
      <c r="U253" s="8"/>
    </row>
    <row r="254" spans="1:21" ht="34.5">
      <c r="A254" s="62" t="s">
        <v>458</v>
      </c>
      <c r="B254" s="63" t="s">
        <v>382</v>
      </c>
      <c r="C254" s="60" t="s">
        <v>702</v>
      </c>
      <c r="D254" s="26">
        <v>0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6">
        <v>13427894</v>
      </c>
      <c r="K254" s="26">
        <v>0</v>
      </c>
      <c r="L254" s="27">
        <v>0</v>
      </c>
      <c r="M254" s="27">
        <v>0</v>
      </c>
      <c r="N254" s="26">
        <v>0</v>
      </c>
      <c r="O254" s="26">
        <v>0</v>
      </c>
      <c r="P254" s="26">
        <v>0</v>
      </c>
      <c r="Q254" s="26">
        <f>J254</f>
        <v>13427894</v>
      </c>
      <c r="R254" s="26">
        <v>0</v>
      </c>
      <c r="S254" s="26">
        <v>0</v>
      </c>
      <c r="T254" s="26">
        <v>0</v>
      </c>
      <c r="U254" s="8"/>
    </row>
    <row r="255" spans="1:21" ht="45.75">
      <c r="A255" s="62" t="s">
        <v>460</v>
      </c>
      <c r="B255" s="63" t="s">
        <v>382</v>
      </c>
      <c r="C255" s="60" t="s">
        <v>703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6">
        <v>7400</v>
      </c>
      <c r="K255" s="26">
        <v>0</v>
      </c>
      <c r="L255" s="27">
        <v>0</v>
      </c>
      <c r="M255" s="27">
        <v>0</v>
      </c>
      <c r="N255" s="26">
        <v>0</v>
      </c>
      <c r="O255" s="26">
        <v>0</v>
      </c>
      <c r="P255" s="26">
        <v>0</v>
      </c>
      <c r="Q255" s="26">
        <v>0</v>
      </c>
      <c r="R255" s="26">
        <v>0</v>
      </c>
      <c r="S255" s="26">
        <v>0</v>
      </c>
      <c r="T255" s="26">
        <v>0</v>
      </c>
      <c r="U255" s="8"/>
    </row>
    <row r="256" spans="1:21" ht="68.25">
      <c r="A256" s="62" t="s">
        <v>462</v>
      </c>
      <c r="B256" s="63" t="s">
        <v>382</v>
      </c>
      <c r="C256" s="60" t="s">
        <v>704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4055019.4</v>
      </c>
      <c r="K256" s="26">
        <v>0</v>
      </c>
      <c r="L256" s="27">
        <v>0</v>
      </c>
      <c r="M256" s="27">
        <v>0</v>
      </c>
      <c r="N256" s="26">
        <v>0</v>
      </c>
      <c r="O256" s="26">
        <v>0</v>
      </c>
      <c r="P256" s="26">
        <v>0</v>
      </c>
      <c r="Q256" s="26">
        <v>4055019.4</v>
      </c>
      <c r="R256" s="26">
        <v>0</v>
      </c>
      <c r="S256" s="26">
        <v>0</v>
      </c>
      <c r="T256" s="26">
        <v>0</v>
      </c>
      <c r="U256" s="8"/>
    </row>
    <row r="257" spans="1:21" ht="45.75">
      <c r="A257" s="62" t="s">
        <v>405</v>
      </c>
      <c r="B257" s="63" t="s">
        <v>382</v>
      </c>
      <c r="C257" s="60" t="s">
        <v>705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4286044.24</v>
      </c>
      <c r="K257" s="26">
        <v>0</v>
      </c>
      <c r="L257" s="27">
        <v>0</v>
      </c>
      <c r="M257" s="27">
        <v>0</v>
      </c>
      <c r="N257" s="26">
        <v>0</v>
      </c>
      <c r="O257" s="26">
        <v>0</v>
      </c>
      <c r="P257" s="26">
        <v>0</v>
      </c>
      <c r="Q257" s="26">
        <f>Q258</f>
        <v>4286044.24</v>
      </c>
      <c r="R257" s="26">
        <v>0</v>
      </c>
      <c r="S257" s="26">
        <v>0</v>
      </c>
      <c r="T257" s="26">
        <v>0</v>
      </c>
      <c r="U257" s="8"/>
    </row>
    <row r="258" spans="1:21" ht="57">
      <c r="A258" s="62" t="s">
        <v>407</v>
      </c>
      <c r="B258" s="63" t="s">
        <v>382</v>
      </c>
      <c r="C258" s="60" t="s">
        <v>706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4286044.24</v>
      </c>
      <c r="K258" s="26">
        <v>0</v>
      </c>
      <c r="L258" s="27">
        <v>0</v>
      </c>
      <c r="M258" s="27">
        <v>0</v>
      </c>
      <c r="N258" s="26">
        <v>0</v>
      </c>
      <c r="O258" s="26">
        <v>0</v>
      </c>
      <c r="P258" s="26">
        <v>0</v>
      </c>
      <c r="Q258" s="26">
        <f>J258</f>
        <v>4286044.24</v>
      </c>
      <c r="R258" s="26">
        <v>0</v>
      </c>
      <c r="S258" s="26">
        <v>0</v>
      </c>
      <c r="T258" s="26">
        <v>0</v>
      </c>
      <c r="U258" s="8"/>
    </row>
    <row r="259" spans="1:21" ht="57">
      <c r="A259" s="62" t="s">
        <v>535</v>
      </c>
      <c r="B259" s="63" t="s">
        <v>382</v>
      </c>
      <c r="C259" s="60" t="s">
        <v>707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846196</v>
      </c>
      <c r="K259" s="26">
        <v>0</v>
      </c>
      <c r="L259" s="27">
        <v>0</v>
      </c>
      <c r="M259" s="27">
        <v>0</v>
      </c>
      <c r="N259" s="26">
        <v>0</v>
      </c>
      <c r="O259" s="26">
        <v>0</v>
      </c>
      <c r="P259" s="26">
        <v>0</v>
      </c>
      <c r="Q259" s="26">
        <f>J259</f>
        <v>846196</v>
      </c>
      <c r="R259" s="26">
        <v>0</v>
      </c>
      <c r="S259" s="26">
        <v>0</v>
      </c>
      <c r="T259" s="26">
        <v>0</v>
      </c>
      <c r="U259" s="8"/>
    </row>
    <row r="260" spans="1:21" ht="34.5">
      <c r="A260" s="62" t="s">
        <v>409</v>
      </c>
      <c r="B260" s="63" t="s">
        <v>382</v>
      </c>
      <c r="C260" s="60" t="s">
        <v>708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2109348.2400000002</v>
      </c>
      <c r="K260" s="26">
        <v>0</v>
      </c>
      <c r="L260" s="27">
        <v>0</v>
      </c>
      <c r="M260" s="27">
        <v>0</v>
      </c>
      <c r="N260" s="26">
        <v>0</v>
      </c>
      <c r="O260" s="26">
        <v>0</v>
      </c>
      <c r="P260" s="26">
        <v>0</v>
      </c>
      <c r="Q260" s="26">
        <f>J260</f>
        <v>2109348.2400000002</v>
      </c>
      <c r="R260" s="26">
        <v>0</v>
      </c>
      <c r="S260" s="26">
        <v>0</v>
      </c>
      <c r="T260" s="26">
        <v>0</v>
      </c>
      <c r="U260" s="8"/>
    </row>
    <row r="261" spans="1:21" ht="34.5">
      <c r="A261" s="62" t="s">
        <v>467</v>
      </c>
      <c r="B261" s="63" t="s">
        <v>382</v>
      </c>
      <c r="C261" s="60" t="s">
        <v>709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6">
        <v>1330500</v>
      </c>
      <c r="K261" s="26">
        <v>0</v>
      </c>
      <c r="L261" s="27">
        <v>0</v>
      </c>
      <c r="M261" s="27">
        <v>0</v>
      </c>
      <c r="N261" s="26">
        <v>0</v>
      </c>
      <c r="O261" s="26">
        <v>0</v>
      </c>
      <c r="P261" s="26">
        <v>0</v>
      </c>
      <c r="Q261" s="26">
        <v>1330500</v>
      </c>
      <c r="R261" s="26">
        <v>0</v>
      </c>
      <c r="S261" s="26">
        <v>0</v>
      </c>
      <c r="T261" s="26">
        <v>0</v>
      </c>
      <c r="U261" s="8"/>
    </row>
    <row r="262" spans="1:21" ht="57">
      <c r="A262" s="62" t="s">
        <v>475</v>
      </c>
      <c r="B262" s="63" t="s">
        <v>382</v>
      </c>
      <c r="C262" s="60" t="s">
        <v>710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48845593.030000001</v>
      </c>
      <c r="K262" s="26">
        <v>0</v>
      </c>
      <c r="L262" s="27">
        <v>0</v>
      </c>
      <c r="M262" s="27">
        <v>0</v>
      </c>
      <c r="N262" s="26">
        <v>0</v>
      </c>
      <c r="O262" s="26">
        <v>0</v>
      </c>
      <c r="P262" s="26">
        <v>0</v>
      </c>
      <c r="Q262" s="26">
        <f>Q263</f>
        <v>48845593.030000001</v>
      </c>
      <c r="R262" s="26">
        <v>0</v>
      </c>
      <c r="S262" s="26">
        <v>0</v>
      </c>
      <c r="T262" s="26">
        <v>0</v>
      </c>
      <c r="U262" s="8"/>
    </row>
    <row r="263" spans="1:21" ht="34.5">
      <c r="A263" s="62" t="s">
        <v>477</v>
      </c>
      <c r="B263" s="63" t="s">
        <v>382</v>
      </c>
      <c r="C263" s="60" t="s">
        <v>711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6">
        <v>48845593.030000001</v>
      </c>
      <c r="K263" s="26">
        <v>0</v>
      </c>
      <c r="L263" s="27">
        <v>0</v>
      </c>
      <c r="M263" s="27">
        <v>0</v>
      </c>
      <c r="N263" s="26">
        <v>0</v>
      </c>
      <c r="O263" s="26">
        <v>0</v>
      </c>
      <c r="P263" s="26">
        <v>0</v>
      </c>
      <c r="Q263" s="26">
        <f>Q264+Q265</f>
        <v>48845593.030000001</v>
      </c>
      <c r="R263" s="26">
        <v>0</v>
      </c>
      <c r="S263" s="26">
        <v>0</v>
      </c>
      <c r="T263" s="26">
        <v>0</v>
      </c>
      <c r="U263" s="8"/>
    </row>
    <row r="264" spans="1:21" ht="68.25">
      <c r="A264" s="62" t="s">
        <v>479</v>
      </c>
      <c r="B264" s="63" t="s">
        <v>382</v>
      </c>
      <c r="C264" s="60" t="s">
        <v>712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26428197.899999999</v>
      </c>
      <c r="K264" s="26">
        <v>0</v>
      </c>
      <c r="L264" s="27">
        <v>0</v>
      </c>
      <c r="M264" s="27">
        <v>0</v>
      </c>
      <c r="N264" s="26">
        <v>0</v>
      </c>
      <c r="O264" s="26">
        <v>0</v>
      </c>
      <c r="P264" s="26">
        <v>0</v>
      </c>
      <c r="Q264" s="26">
        <v>26428197.899999999</v>
      </c>
      <c r="R264" s="26">
        <v>0</v>
      </c>
      <c r="S264" s="26">
        <v>0</v>
      </c>
      <c r="T264" s="26">
        <v>0</v>
      </c>
      <c r="U264" s="8"/>
    </row>
    <row r="265" spans="1:21" ht="34.5">
      <c r="A265" s="62" t="s">
        <v>618</v>
      </c>
      <c r="B265" s="63" t="s">
        <v>382</v>
      </c>
      <c r="C265" s="60" t="s">
        <v>713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22417395.129999999</v>
      </c>
      <c r="K265" s="26">
        <v>0</v>
      </c>
      <c r="L265" s="27">
        <v>0</v>
      </c>
      <c r="M265" s="27">
        <v>0</v>
      </c>
      <c r="N265" s="26">
        <v>0</v>
      </c>
      <c r="O265" s="26">
        <v>0</v>
      </c>
      <c r="P265" s="26">
        <v>0</v>
      </c>
      <c r="Q265" s="26">
        <v>22417395.129999999</v>
      </c>
      <c r="R265" s="26">
        <v>0</v>
      </c>
      <c r="S265" s="26">
        <v>0</v>
      </c>
      <c r="T265" s="26">
        <v>0</v>
      </c>
      <c r="U265" s="8"/>
    </row>
    <row r="266" spans="1:21" ht="34.5">
      <c r="A266" s="62" t="s">
        <v>421</v>
      </c>
      <c r="B266" s="63" t="s">
        <v>382</v>
      </c>
      <c r="C266" s="60" t="s">
        <v>714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74400</v>
      </c>
      <c r="K266" s="26">
        <v>0</v>
      </c>
      <c r="L266" s="27">
        <v>0</v>
      </c>
      <c r="M266" s="27">
        <v>0</v>
      </c>
      <c r="N266" s="26">
        <v>0</v>
      </c>
      <c r="O266" s="26">
        <v>0</v>
      </c>
      <c r="P266" s="26">
        <v>0</v>
      </c>
      <c r="Q266" s="26">
        <v>46540</v>
      </c>
      <c r="R266" s="26">
        <v>0</v>
      </c>
      <c r="S266" s="26">
        <v>0</v>
      </c>
      <c r="T266" s="26">
        <v>0</v>
      </c>
      <c r="U266" s="8"/>
    </row>
    <row r="267" spans="1:21" ht="34.5">
      <c r="A267" s="62" t="s">
        <v>423</v>
      </c>
      <c r="B267" s="63" t="s">
        <v>382</v>
      </c>
      <c r="C267" s="60" t="s">
        <v>715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74400</v>
      </c>
      <c r="K267" s="26">
        <v>0</v>
      </c>
      <c r="L267" s="27">
        <v>0</v>
      </c>
      <c r="M267" s="27">
        <v>0</v>
      </c>
      <c r="N267" s="26">
        <v>0</v>
      </c>
      <c r="O267" s="26">
        <v>0</v>
      </c>
      <c r="P267" s="26">
        <v>0</v>
      </c>
      <c r="Q267" s="26">
        <v>46540</v>
      </c>
      <c r="R267" s="26">
        <v>0</v>
      </c>
      <c r="S267" s="26">
        <v>0</v>
      </c>
      <c r="T267" s="26">
        <v>0</v>
      </c>
      <c r="U267" s="8"/>
    </row>
    <row r="268" spans="1:21" ht="45.75">
      <c r="A268" s="62" t="s">
        <v>425</v>
      </c>
      <c r="B268" s="63" t="s">
        <v>382</v>
      </c>
      <c r="C268" s="60" t="s">
        <v>716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74300</v>
      </c>
      <c r="K268" s="26">
        <v>0</v>
      </c>
      <c r="L268" s="27">
        <v>0</v>
      </c>
      <c r="M268" s="27">
        <v>0</v>
      </c>
      <c r="N268" s="26">
        <v>0</v>
      </c>
      <c r="O268" s="26">
        <v>0</v>
      </c>
      <c r="P268" s="26">
        <v>0</v>
      </c>
      <c r="Q268" s="26">
        <v>46533</v>
      </c>
      <c r="R268" s="26">
        <v>0</v>
      </c>
      <c r="S268" s="26">
        <v>0</v>
      </c>
      <c r="T268" s="26">
        <v>0</v>
      </c>
      <c r="U268" s="8"/>
    </row>
    <row r="269" spans="1:21" ht="34.5">
      <c r="A269" s="62" t="s">
        <v>429</v>
      </c>
      <c r="B269" s="63" t="s">
        <v>382</v>
      </c>
      <c r="C269" s="60" t="s">
        <v>717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100</v>
      </c>
      <c r="K269" s="26">
        <v>0</v>
      </c>
      <c r="L269" s="27">
        <v>0</v>
      </c>
      <c r="M269" s="27">
        <v>0</v>
      </c>
      <c r="N269" s="26">
        <v>0</v>
      </c>
      <c r="O269" s="26">
        <v>0</v>
      </c>
      <c r="P269" s="26">
        <v>0</v>
      </c>
      <c r="Q269" s="26">
        <v>7</v>
      </c>
      <c r="R269" s="26">
        <v>0</v>
      </c>
      <c r="S269" s="26">
        <v>0</v>
      </c>
      <c r="T269" s="26">
        <v>0</v>
      </c>
      <c r="U269" s="8"/>
    </row>
    <row r="270" spans="1:21" ht="45.75">
      <c r="A270" s="62" t="s">
        <v>718</v>
      </c>
      <c r="B270" s="63" t="s">
        <v>382</v>
      </c>
      <c r="C270" s="60" t="s">
        <v>719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16506252.119999999</v>
      </c>
      <c r="K270" s="26">
        <v>0</v>
      </c>
      <c r="L270" s="27">
        <v>0</v>
      </c>
      <c r="M270" s="27">
        <v>0</v>
      </c>
      <c r="N270" s="26">
        <v>0</v>
      </c>
      <c r="O270" s="26">
        <v>0</v>
      </c>
      <c r="P270" s="26">
        <v>0</v>
      </c>
      <c r="Q270" s="26">
        <f>Q271+Q275+Q279</f>
        <v>16501033.120000001</v>
      </c>
      <c r="R270" s="26">
        <v>0</v>
      </c>
      <c r="S270" s="26">
        <v>0</v>
      </c>
      <c r="T270" s="26">
        <v>0</v>
      </c>
      <c r="U270" s="8"/>
    </row>
    <row r="271" spans="1:21" ht="79.5">
      <c r="A271" s="62" t="s">
        <v>387</v>
      </c>
      <c r="B271" s="63" t="s">
        <v>382</v>
      </c>
      <c r="C271" s="60" t="s">
        <v>720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15556252.119999999</v>
      </c>
      <c r="K271" s="26">
        <v>0</v>
      </c>
      <c r="L271" s="27">
        <v>0</v>
      </c>
      <c r="M271" s="27">
        <v>0</v>
      </c>
      <c r="N271" s="26">
        <v>0</v>
      </c>
      <c r="O271" s="26">
        <v>0</v>
      </c>
      <c r="P271" s="26">
        <v>0</v>
      </c>
      <c r="Q271" s="26">
        <f>Q272</f>
        <v>15556252.120000001</v>
      </c>
      <c r="R271" s="26">
        <v>0</v>
      </c>
      <c r="S271" s="26">
        <v>0</v>
      </c>
      <c r="T271" s="26">
        <v>0</v>
      </c>
      <c r="U271" s="8"/>
    </row>
    <row r="272" spans="1:21" ht="45.75">
      <c r="A272" s="62" t="s">
        <v>456</v>
      </c>
      <c r="B272" s="63" t="s">
        <v>382</v>
      </c>
      <c r="C272" s="60" t="s">
        <v>721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15556252.119999999</v>
      </c>
      <c r="K272" s="26">
        <v>0</v>
      </c>
      <c r="L272" s="27">
        <v>0</v>
      </c>
      <c r="M272" s="27">
        <v>0</v>
      </c>
      <c r="N272" s="26">
        <v>0</v>
      </c>
      <c r="O272" s="26">
        <v>0</v>
      </c>
      <c r="P272" s="26">
        <v>0</v>
      </c>
      <c r="Q272" s="26">
        <f>Q273+Q274</f>
        <v>15556252.120000001</v>
      </c>
      <c r="R272" s="26">
        <v>0</v>
      </c>
      <c r="S272" s="26">
        <v>0</v>
      </c>
      <c r="T272" s="26">
        <v>0</v>
      </c>
      <c r="U272" s="8"/>
    </row>
    <row r="273" spans="1:21" ht="34.5">
      <c r="A273" s="62" t="s">
        <v>458</v>
      </c>
      <c r="B273" s="63" t="s">
        <v>382</v>
      </c>
      <c r="C273" s="60" t="s">
        <v>722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11949845.220000001</v>
      </c>
      <c r="K273" s="26">
        <v>0</v>
      </c>
      <c r="L273" s="27">
        <v>0</v>
      </c>
      <c r="M273" s="27">
        <v>0</v>
      </c>
      <c r="N273" s="26">
        <v>0</v>
      </c>
      <c r="O273" s="26">
        <v>0</v>
      </c>
      <c r="P273" s="26">
        <v>0</v>
      </c>
      <c r="Q273" s="26">
        <v>11949845.220000001</v>
      </c>
      <c r="R273" s="26">
        <v>0</v>
      </c>
      <c r="S273" s="26">
        <v>0</v>
      </c>
      <c r="T273" s="26">
        <v>0</v>
      </c>
      <c r="U273" s="8"/>
    </row>
    <row r="274" spans="1:21" ht="68.25">
      <c r="A274" s="62" t="s">
        <v>462</v>
      </c>
      <c r="B274" s="63" t="s">
        <v>382</v>
      </c>
      <c r="C274" s="60" t="s">
        <v>723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6">
        <v>3606406.9</v>
      </c>
      <c r="K274" s="26">
        <v>0</v>
      </c>
      <c r="L274" s="27">
        <v>0</v>
      </c>
      <c r="M274" s="27">
        <v>0</v>
      </c>
      <c r="N274" s="26">
        <v>0</v>
      </c>
      <c r="O274" s="26">
        <v>0</v>
      </c>
      <c r="P274" s="26">
        <v>0</v>
      </c>
      <c r="Q274" s="26">
        <v>3606406.9</v>
      </c>
      <c r="R274" s="26">
        <v>0</v>
      </c>
      <c r="S274" s="26">
        <v>0</v>
      </c>
      <c r="T274" s="26">
        <v>0</v>
      </c>
      <c r="U274" s="8"/>
    </row>
    <row r="275" spans="1:21" ht="45.75">
      <c r="A275" s="62" t="s">
        <v>405</v>
      </c>
      <c r="B275" s="63" t="s">
        <v>382</v>
      </c>
      <c r="C275" s="60" t="s">
        <v>724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937200</v>
      </c>
      <c r="K275" s="26">
        <v>0</v>
      </c>
      <c r="L275" s="27">
        <v>0</v>
      </c>
      <c r="M275" s="27">
        <v>0</v>
      </c>
      <c r="N275" s="26">
        <v>0</v>
      </c>
      <c r="O275" s="26">
        <v>0</v>
      </c>
      <c r="P275" s="26">
        <v>0</v>
      </c>
      <c r="Q275" s="26">
        <f>Q276</f>
        <v>937200</v>
      </c>
      <c r="R275" s="26">
        <v>0</v>
      </c>
      <c r="S275" s="26">
        <v>0</v>
      </c>
      <c r="T275" s="26">
        <v>0</v>
      </c>
      <c r="U275" s="8"/>
    </row>
    <row r="276" spans="1:21" ht="57">
      <c r="A276" s="62" t="s">
        <v>407</v>
      </c>
      <c r="B276" s="63" t="s">
        <v>382</v>
      </c>
      <c r="C276" s="60" t="s">
        <v>725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937200</v>
      </c>
      <c r="K276" s="26">
        <v>0</v>
      </c>
      <c r="L276" s="27">
        <v>0</v>
      </c>
      <c r="M276" s="27">
        <v>0</v>
      </c>
      <c r="N276" s="26">
        <v>0</v>
      </c>
      <c r="O276" s="26">
        <v>0</v>
      </c>
      <c r="P276" s="26">
        <v>0</v>
      </c>
      <c r="Q276" s="26">
        <v>937200</v>
      </c>
      <c r="R276" s="26">
        <v>0</v>
      </c>
      <c r="S276" s="26">
        <v>0</v>
      </c>
      <c r="T276" s="26">
        <v>0</v>
      </c>
      <c r="U276" s="8"/>
    </row>
    <row r="277" spans="1:21" ht="34.5">
      <c r="A277" s="62" t="s">
        <v>409</v>
      </c>
      <c r="B277" s="63" t="s">
        <v>382</v>
      </c>
      <c r="C277" s="60" t="s">
        <v>726</v>
      </c>
      <c r="D277" s="26">
        <v>0</v>
      </c>
      <c r="E277" s="26">
        <v>0</v>
      </c>
      <c r="F277" s="26">
        <v>0</v>
      </c>
      <c r="G277" s="26">
        <v>0</v>
      </c>
      <c r="H277" s="26">
        <v>0</v>
      </c>
      <c r="I277" s="26">
        <v>0</v>
      </c>
      <c r="J277" s="26">
        <v>913500</v>
      </c>
      <c r="K277" s="26">
        <v>0</v>
      </c>
      <c r="L277" s="27">
        <v>0</v>
      </c>
      <c r="M277" s="27">
        <v>0</v>
      </c>
      <c r="N277" s="26">
        <v>0</v>
      </c>
      <c r="O277" s="26">
        <v>0</v>
      </c>
      <c r="P277" s="26">
        <v>0</v>
      </c>
      <c r="Q277" s="26">
        <v>913500</v>
      </c>
      <c r="R277" s="26">
        <v>0</v>
      </c>
      <c r="S277" s="26">
        <v>0</v>
      </c>
      <c r="T277" s="26">
        <v>0</v>
      </c>
      <c r="U277" s="8"/>
    </row>
    <row r="278" spans="1:21" ht="34.5">
      <c r="A278" s="62" t="s">
        <v>467</v>
      </c>
      <c r="B278" s="63" t="s">
        <v>382</v>
      </c>
      <c r="C278" s="60" t="s">
        <v>727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23700</v>
      </c>
      <c r="K278" s="26">
        <v>0</v>
      </c>
      <c r="L278" s="27">
        <v>0</v>
      </c>
      <c r="M278" s="27">
        <v>0</v>
      </c>
      <c r="N278" s="26">
        <v>0</v>
      </c>
      <c r="O278" s="26">
        <v>0</v>
      </c>
      <c r="P278" s="26">
        <v>0</v>
      </c>
      <c r="Q278" s="26">
        <v>23700</v>
      </c>
      <c r="R278" s="26">
        <v>0</v>
      </c>
      <c r="S278" s="26">
        <v>0</v>
      </c>
      <c r="T278" s="26">
        <v>0</v>
      </c>
      <c r="U278" s="8"/>
    </row>
    <row r="279" spans="1:21" ht="34.5">
      <c r="A279" s="62" t="s">
        <v>421</v>
      </c>
      <c r="B279" s="63" t="s">
        <v>382</v>
      </c>
      <c r="C279" s="60" t="s">
        <v>728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12800</v>
      </c>
      <c r="K279" s="26">
        <v>0</v>
      </c>
      <c r="L279" s="27">
        <v>0</v>
      </c>
      <c r="M279" s="27">
        <v>0</v>
      </c>
      <c r="N279" s="26">
        <v>0</v>
      </c>
      <c r="O279" s="26">
        <v>0</v>
      </c>
      <c r="P279" s="26">
        <v>0</v>
      </c>
      <c r="Q279" s="26">
        <v>7581</v>
      </c>
      <c r="R279" s="26">
        <v>0</v>
      </c>
      <c r="S279" s="26">
        <v>0</v>
      </c>
      <c r="T279" s="26">
        <v>0</v>
      </c>
      <c r="U279" s="8"/>
    </row>
    <row r="280" spans="1:21" ht="34.5">
      <c r="A280" s="62" t="s">
        <v>423</v>
      </c>
      <c r="B280" s="63" t="s">
        <v>382</v>
      </c>
      <c r="C280" s="60" t="s">
        <v>729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12800</v>
      </c>
      <c r="K280" s="26">
        <v>0</v>
      </c>
      <c r="L280" s="27">
        <v>0</v>
      </c>
      <c r="M280" s="27">
        <v>0</v>
      </c>
      <c r="N280" s="26">
        <v>0</v>
      </c>
      <c r="O280" s="26">
        <v>0</v>
      </c>
      <c r="P280" s="26">
        <v>0</v>
      </c>
      <c r="Q280" s="26">
        <v>7581</v>
      </c>
      <c r="R280" s="26">
        <v>0</v>
      </c>
      <c r="S280" s="26">
        <v>0</v>
      </c>
      <c r="T280" s="26">
        <v>0</v>
      </c>
      <c r="U280" s="8"/>
    </row>
    <row r="281" spans="1:21" ht="45.75">
      <c r="A281" s="62" t="s">
        <v>425</v>
      </c>
      <c r="B281" s="63" t="s">
        <v>382</v>
      </c>
      <c r="C281" s="60" t="s">
        <v>730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3600</v>
      </c>
      <c r="K281" s="26">
        <v>0</v>
      </c>
      <c r="L281" s="27">
        <v>0</v>
      </c>
      <c r="M281" s="27">
        <v>0</v>
      </c>
      <c r="N281" s="26">
        <v>0</v>
      </c>
      <c r="O281" s="26">
        <v>0</v>
      </c>
      <c r="P281" s="26">
        <v>0</v>
      </c>
      <c r="Q281" s="26">
        <v>461</v>
      </c>
      <c r="R281" s="26">
        <v>0</v>
      </c>
      <c r="S281" s="26">
        <v>0</v>
      </c>
      <c r="T281" s="26">
        <v>0</v>
      </c>
      <c r="U281" s="8"/>
    </row>
    <row r="282" spans="1:21" ht="34.5">
      <c r="A282" s="62" t="s">
        <v>427</v>
      </c>
      <c r="B282" s="63" t="s">
        <v>382</v>
      </c>
      <c r="C282" s="60" t="s">
        <v>731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9100</v>
      </c>
      <c r="K282" s="26">
        <v>0</v>
      </c>
      <c r="L282" s="27">
        <v>0</v>
      </c>
      <c r="M282" s="27">
        <v>0</v>
      </c>
      <c r="N282" s="26">
        <v>0</v>
      </c>
      <c r="O282" s="26">
        <v>0</v>
      </c>
      <c r="P282" s="26">
        <v>0</v>
      </c>
      <c r="Q282" s="26">
        <v>7119</v>
      </c>
      <c r="R282" s="26">
        <v>0</v>
      </c>
      <c r="S282" s="26">
        <v>0</v>
      </c>
      <c r="T282" s="26">
        <v>0</v>
      </c>
      <c r="U282" s="8"/>
    </row>
    <row r="283" spans="1:21" ht="34.5">
      <c r="A283" s="62" t="s">
        <v>429</v>
      </c>
      <c r="B283" s="63" t="s">
        <v>382</v>
      </c>
      <c r="C283" s="60" t="s">
        <v>732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100</v>
      </c>
      <c r="K283" s="26">
        <v>0</v>
      </c>
      <c r="L283" s="27">
        <v>0</v>
      </c>
      <c r="M283" s="27">
        <v>0</v>
      </c>
      <c r="N283" s="26">
        <v>0</v>
      </c>
      <c r="O283" s="26">
        <v>0</v>
      </c>
      <c r="P283" s="26">
        <v>0</v>
      </c>
      <c r="Q283" s="26">
        <v>1</v>
      </c>
      <c r="R283" s="26">
        <v>0</v>
      </c>
      <c r="S283" s="26">
        <v>0</v>
      </c>
      <c r="T283" s="26">
        <v>0</v>
      </c>
      <c r="U283" s="8"/>
    </row>
    <row r="284" spans="1:21" ht="34.5">
      <c r="A284" s="62" t="s">
        <v>733</v>
      </c>
      <c r="B284" s="63" t="s">
        <v>382</v>
      </c>
      <c r="C284" s="60" t="s">
        <v>734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14065439.92</v>
      </c>
      <c r="K284" s="26">
        <v>0</v>
      </c>
      <c r="L284" s="27">
        <v>0</v>
      </c>
      <c r="M284" s="27">
        <v>0</v>
      </c>
      <c r="N284" s="26">
        <v>0</v>
      </c>
      <c r="O284" s="26">
        <v>0</v>
      </c>
      <c r="P284" s="26">
        <v>0</v>
      </c>
      <c r="Q284" s="26">
        <f>Q285+Q292+Q307</f>
        <v>13214480.869999999</v>
      </c>
      <c r="R284" s="26">
        <v>0</v>
      </c>
      <c r="S284" s="26">
        <v>0</v>
      </c>
      <c r="T284" s="26">
        <v>0</v>
      </c>
      <c r="U284" s="8"/>
    </row>
    <row r="285" spans="1:21" ht="34.5">
      <c r="A285" s="62" t="s">
        <v>735</v>
      </c>
      <c r="B285" s="63" t="s">
        <v>382</v>
      </c>
      <c r="C285" s="60" t="s">
        <v>736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3087400</v>
      </c>
      <c r="K285" s="26">
        <v>0</v>
      </c>
      <c r="L285" s="27">
        <v>0</v>
      </c>
      <c r="M285" s="27">
        <v>0</v>
      </c>
      <c r="N285" s="26">
        <v>0</v>
      </c>
      <c r="O285" s="26">
        <v>0</v>
      </c>
      <c r="P285" s="26">
        <v>0</v>
      </c>
      <c r="Q285" s="26">
        <f>Q286+Q289</f>
        <v>3087400</v>
      </c>
      <c r="R285" s="26">
        <v>0</v>
      </c>
      <c r="S285" s="26">
        <v>0</v>
      </c>
      <c r="T285" s="26">
        <v>0</v>
      </c>
      <c r="U285" s="8"/>
    </row>
    <row r="286" spans="1:21" ht="45.75">
      <c r="A286" s="62" t="s">
        <v>405</v>
      </c>
      <c r="B286" s="63" t="s">
        <v>382</v>
      </c>
      <c r="C286" s="60" t="s">
        <v>737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30000</v>
      </c>
      <c r="K286" s="26">
        <v>0</v>
      </c>
      <c r="L286" s="27">
        <v>0</v>
      </c>
      <c r="M286" s="27">
        <v>0</v>
      </c>
      <c r="N286" s="26">
        <v>0</v>
      </c>
      <c r="O286" s="26">
        <v>0</v>
      </c>
      <c r="P286" s="26">
        <v>0</v>
      </c>
      <c r="Q286" s="26">
        <f>Q287</f>
        <v>30000</v>
      </c>
      <c r="R286" s="26">
        <v>0</v>
      </c>
      <c r="S286" s="26">
        <v>0</v>
      </c>
      <c r="T286" s="26">
        <v>0</v>
      </c>
      <c r="U286" s="8"/>
    </row>
    <row r="287" spans="1:21" ht="57">
      <c r="A287" s="62" t="s">
        <v>407</v>
      </c>
      <c r="B287" s="63" t="s">
        <v>382</v>
      </c>
      <c r="C287" s="60" t="s">
        <v>738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30000</v>
      </c>
      <c r="K287" s="26">
        <v>0</v>
      </c>
      <c r="L287" s="27">
        <v>0</v>
      </c>
      <c r="M287" s="27">
        <v>0</v>
      </c>
      <c r="N287" s="26">
        <v>0</v>
      </c>
      <c r="O287" s="26">
        <v>0</v>
      </c>
      <c r="P287" s="26">
        <v>0</v>
      </c>
      <c r="Q287" s="26">
        <f>Q288</f>
        <v>30000</v>
      </c>
      <c r="R287" s="26">
        <v>0</v>
      </c>
      <c r="S287" s="26">
        <v>0</v>
      </c>
      <c r="T287" s="26">
        <v>0</v>
      </c>
      <c r="U287" s="8"/>
    </row>
    <row r="288" spans="1:21" ht="34.5">
      <c r="A288" s="62" t="s">
        <v>409</v>
      </c>
      <c r="B288" s="63" t="s">
        <v>382</v>
      </c>
      <c r="C288" s="60" t="s">
        <v>739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30000</v>
      </c>
      <c r="K288" s="26">
        <v>0</v>
      </c>
      <c r="L288" s="27">
        <v>0</v>
      </c>
      <c r="M288" s="27">
        <v>0</v>
      </c>
      <c r="N288" s="26">
        <v>0</v>
      </c>
      <c r="O288" s="26">
        <v>0</v>
      </c>
      <c r="P288" s="26">
        <v>0</v>
      </c>
      <c r="Q288" s="26">
        <v>30000</v>
      </c>
      <c r="R288" s="26">
        <v>0</v>
      </c>
      <c r="S288" s="26">
        <v>0</v>
      </c>
      <c r="T288" s="26">
        <v>0</v>
      </c>
      <c r="U288" s="8"/>
    </row>
    <row r="289" spans="1:21" ht="45.75">
      <c r="A289" s="62" t="s">
        <v>469</v>
      </c>
      <c r="B289" s="63" t="s">
        <v>382</v>
      </c>
      <c r="C289" s="60" t="s">
        <v>740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3057400</v>
      </c>
      <c r="K289" s="26">
        <v>0</v>
      </c>
      <c r="L289" s="27">
        <v>0</v>
      </c>
      <c r="M289" s="27">
        <v>0</v>
      </c>
      <c r="N289" s="26">
        <v>0</v>
      </c>
      <c r="O289" s="26">
        <v>0</v>
      </c>
      <c r="P289" s="26">
        <v>0</v>
      </c>
      <c r="Q289" s="26">
        <f>Q290</f>
        <v>3057400</v>
      </c>
      <c r="R289" s="26">
        <v>0</v>
      </c>
      <c r="S289" s="26">
        <v>0</v>
      </c>
      <c r="T289" s="26">
        <v>0</v>
      </c>
      <c r="U289" s="8"/>
    </row>
    <row r="290" spans="1:21" ht="45.75">
      <c r="A290" s="62" t="s">
        <v>611</v>
      </c>
      <c r="B290" s="63" t="s">
        <v>382</v>
      </c>
      <c r="C290" s="60" t="s">
        <v>741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3057400</v>
      </c>
      <c r="K290" s="26">
        <v>0</v>
      </c>
      <c r="L290" s="27">
        <v>0</v>
      </c>
      <c r="M290" s="27">
        <v>0</v>
      </c>
      <c r="N290" s="26">
        <v>0</v>
      </c>
      <c r="O290" s="26">
        <v>0</v>
      </c>
      <c r="P290" s="26">
        <v>0</v>
      </c>
      <c r="Q290" s="26">
        <f>Q291</f>
        <v>3057400</v>
      </c>
      <c r="R290" s="26">
        <v>0</v>
      </c>
      <c r="S290" s="26">
        <v>0</v>
      </c>
      <c r="T290" s="26">
        <v>0</v>
      </c>
      <c r="U290" s="8"/>
    </row>
    <row r="291" spans="1:21" ht="57">
      <c r="A291" s="62" t="s">
        <v>613</v>
      </c>
      <c r="B291" s="63" t="s">
        <v>382</v>
      </c>
      <c r="C291" s="60" t="s">
        <v>742</v>
      </c>
      <c r="D291" s="26">
        <v>0</v>
      </c>
      <c r="E291" s="26">
        <v>0</v>
      </c>
      <c r="F291" s="26">
        <v>0</v>
      </c>
      <c r="G291" s="26">
        <v>0</v>
      </c>
      <c r="H291" s="26">
        <v>0</v>
      </c>
      <c r="I291" s="26">
        <v>0</v>
      </c>
      <c r="J291" s="26">
        <v>3057400</v>
      </c>
      <c r="K291" s="26">
        <v>0</v>
      </c>
      <c r="L291" s="27">
        <v>0</v>
      </c>
      <c r="M291" s="27">
        <v>0</v>
      </c>
      <c r="N291" s="26">
        <v>0</v>
      </c>
      <c r="O291" s="26">
        <v>0</v>
      </c>
      <c r="P291" s="26">
        <v>0</v>
      </c>
      <c r="Q291" s="26">
        <v>3057400</v>
      </c>
      <c r="R291" s="26">
        <v>0</v>
      </c>
      <c r="S291" s="26">
        <v>0</v>
      </c>
      <c r="T291" s="26">
        <v>0</v>
      </c>
      <c r="U291" s="8"/>
    </row>
    <row r="292" spans="1:21" ht="34.5">
      <c r="A292" s="62" t="s">
        <v>743</v>
      </c>
      <c r="B292" s="63" t="s">
        <v>382</v>
      </c>
      <c r="C292" s="60" t="s">
        <v>744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3273505.88</v>
      </c>
      <c r="K292" s="26">
        <v>0</v>
      </c>
      <c r="L292" s="27">
        <v>0</v>
      </c>
      <c r="M292" s="27">
        <v>0</v>
      </c>
      <c r="N292" s="26">
        <v>0</v>
      </c>
      <c r="O292" s="26">
        <v>0</v>
      </c>
      <c r="P292" s="26">
        <v>0</v>
      </c>
      <c r="Q292" s="26">
        <f>Q293+Q296+Q299+Q301+Q304</f>
        <v>2712145.88</v>
      </c>
      <c r="R292" s="26">
        <v>0</v>
      </c>
      <c r="S292" s="26">
        <v>0</v>
      </c>
      <c r="T292" s="26">
        <v>0</v>
      </c>
      <c r="U292" s="8"/>
    </row>
    <row r="293" spans="1:21" ht="79.5">
      <c r="A293" s="62" t="s">
        <v>387</v>
      </c>
      <c r="B293" s="63" t="s">
        <v>382</v>
      </c>
      <c r="C293" s="60" t="s">
        <v>745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120000</v>
      </c>
      <c r="K293" s="26">
        <v>0</v>
      </c>
      <c r="L293" s="27">
        <v>0</v>
      </c>
      <c r="M293" s="27">
        <v>0</v>
      </c>
      <c r="N293" s="26">
        <v>0</v>
      </c>
      <c r="O293" s="26">
        <v>0</v>
      </c>
      <c r="P293" s="26">
        <v>0</v>
      </c>
      <c r="Q293" s="26">
        <v>120000</v>
      </c>
      <c r="R293" s="26">
        <v>0</v>
      </c>
      <c r="S293" s="26">
        <v>0</v>
      </c>
      <c r="T293" s="26">
        <v>0</v>
      </c>
      <c r="U293" s="8"/>
    </row>
    <row r="294" spans="1:21" ht="45.75">
      <c r="A294" s="62" t="s">
        <v>456</v>
      </c>
      <c r="B294" s="63" t="s">
        <v>382</v>
      </c>
      <c r="C294" s="60" t="s">
        <v>746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120000</v>
      </c>
      <c r="K294" s="26">
        <v>0</v>
      </c>
      <c r="L294" s="27">
        <v>0</v>
      </c>
      <c r="M294" s="27">
        <v>0</v>
      </c>
      <c r="N294" s="26">
        <v>0</v>
      </c>
      <c r="O294" s="26">
        <v>0</v>
      </c>
      <c r="P294" s="26">
        <v>0</v>
      </c>
      <c r="Q294" s="26">
        <v>120000</v>
      </c>
      <c r="R294" s="26">
        <v>0</v>
      </c>
      <c r="S294" s="26">
        <v>0</v>
      </c>
      <c r="T294" s="26">
        <v>0</v>
      </c>
      <c r="U294" s="8"/>
    </row>
    <row r="295" spans="1:21" ht="45.75">
      <c r="A295" s="62" t="s">
        <v>460</v>
      </c>
      <c r="B295" s="63" t="s">
        <v>382</v>
      </c>
      <c r="C295" s="60" t="s">
        <v>747</v>
      </c>
      <c r="D295" s="26">
        <v>0</v>
      </c>
      <c r="E295" s="26">
        <v>0</v>
      </c>
      <c r="F295" s="26">
        <v>0</v>
      </c>
      <c r="G295" s="26">
        <v>0</v>
      </c>
      <c r="H295" s="26">
        <v>0</v>
      </c>
      <c r="I295" s="26">
        <v>0</v>
      </c>
      <c r="J295" s="26">
        <v>120000</v>
      </c>
      <c r="K295" s="26">
        <v>0</v>
      </c>
      <c r="L295" s="27">
        <v>0</v>
      </c>
      <c r="M295" s="27">
        <v>0</v>
      </c>
      <c r="N295" s="26">
        <v>0</v>
      </c>
      <c r="O295" s="26">
        <v>0</v>
      </c>
      <c r="P295" s="26">
        <v>0</v>
      </c>
      <c r="Q295" s="26">
        <v>120000</v>
      </c>
      <c r="R295" s="26">
        <v>0</v>
      </c>
      <c r="S295" s="26">
        <v>0</v>
      </c>
      <c r="T295" s="26">
        <v>0</v>
      </c>
      <c r="U295" s="8"/>
    </row>
    <row r="296" spans="1:21" ht="45.75">
      <c r="A296" s="62" t="s">
        <v>405</v>
      </c>
      <c r="B296" s="63" t="s">
        <v>382</v>
      </c>
      <c r="C296" s="60" t="s">
        <v>748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91426</v>
      </c>
      <c r="K296" s="26">
        <v>0</v>
      </c>
      <c r="L296" s="27">
        <v>0</v>
      </c>
      <c r="M296" s="27">
        <v>0</v>
      </c>
      <c r="N296" s="26">
        <v>0</v>
      </c>
      <c r="O296" s="26">
        <v>0</v>
      </c>
      <c r="P296" s="26">
        <v>0</v>
      </c>
      <c r="Q296" s="26">
        <f>Q297</f>
        <v>21426</v>
      </c>
      <c r="R296" s="26">
        <v>0</v>
      </c>
      <c r="S296" s="26">
        <v>0</v>
      </c>
      <c r="T296" s="26">
        <v>0</v>
      </c>
      <c r="U296" s="8"/>
    </row>
    <row r="297" spans="1:21" ht="57">
      <c r="A297" s="62" t="s">
        <v>407</v>
      </c>
      <c r="B297" s="63" t="s">
        <v>382</v>
      </c>
      <c r="C297" s="60" t="s">
        <v>749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91426</v>
      </c>
      <c r="K297" s="26">
        <v>0</v>
      </c>
      <c r="L297" s="27">
        <v>0</v>
      </c>
      <c r="M297" s="27">
        <v>0</v>
      </c>
      <c r="N297" s="26">
        <v>0</v>
      </c>
      <c r="O297" s="26">
        <v>0</v>
      </c>
      <c r="P297" s="26">
        <v>0</v>
      </c>
      <c r="Q297" s="26">
        <f>Q298</f>
        <v>21426</v>
      </c>
      <c r="R297" s="26">
        <v>0</v>
      </c>
      <c r="S297" s="26">
        <v>0</v>
      </c>
      <c r="T297" s="26">
        <v>0</v>
      </c>
      <c r="U297" s="8"/>
    </row>
    <row r="298" spans="1:21" ht="34.5">
      <c r="A298" s="62" t="s">
        <v>409</v>
      </c>
      <c r="B298" s="63" t="s">
        <v>382</v>
      </c>
      <c r="C298" s="60" t="s">
        <v>750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91426</v>
      </c>
      <c r="K298" s="26">
        <v>0</v>
      </c>
      <c r="L298" s="27">
        <v>0</v>
      </c>
      <c r="M298" s="27">
        <v>0</v>
      </c>
      <c r="N298" s="26">
        <v>0</v>
      </c>
      <c r="O298" s="26">
        <v>0</v>
      </c>
      <c r="P298" s="26">
        <v>0</v>
      </c>
      <c r="Q298" s="26">
        <v>21426</v>
      </c>
      <c r="R298" s="26">
        <v>0</v>
      </c>
      <c r="S298" s="26">
        <v>0</v>
      </c>
      <c r="T298" s="26">
        <v>0</v>
      </c>
      <c r="U298" s="8"/>
    </row>
    <row r="299" spans="1:21" ht="45.75">
      <c r="A299" s="62" t="s">
        <v>469</v>
      </c>
      <c r="B299" s="63" t="s">
        <v>382</v>
      </c>
      <c r="C299" s="60" t="s">
        <v>751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2782079.88</v>
      </c>
      <c r="K299" s="26">
        <v>0</v>
      </c>
      <c r="L299" s="27">
        <v>0</v>
      </c>
      <c r="M299" s="27">
        <v>0</v>
      </c>
      <c r="N299" s="26">
        <v>0</v>
      </c>
      <c r="O299" s="26">
        <v>0</v>
      </c>
      <c r="P299" s="26">
        <v>0</v>
      </c>
      <c r="Q299" s="26">
        <f>Q300</f>
        <v>2290719.88</v>
      </c>
      <c r="R299" s="26">
        <v>0</v>
      </c>
      <c r="S299" s="26">
        <v>0</v>
      </c>
      <c r="T299" s="26">
        <v>0</v>
      </c>
      <c r="U299" s="8"/>
    </row>
    <row r="300" spans="1:21" ht="34.5">
      <c r="A300" s="62" t="s">
        <v>473</v>
      </c>
      <c r="B300" s="63" t="s">
        <v>382</v>
      </c>
      <c r="C300" s="60" t="s">
        <v>752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2782079.88</v>
      </c>
      <c r="K300" s="26">
        <v>0</v>
      </c>
      <c r="L300" s="27">
        <v>0</v>
      </c>
      <c r="M300" s="27">
        <v>0</v>
      </c>
      <c r="N300" s="26">
        <v>0</v>
      </c>
      <c r="O300" s="26">
        <v>0</v>
      </c>
      <c r="P300" s="26">
        <v>0</v>
      </c>
      <c r="Q300" s="26">
        <v>2290719.88</v>
      </c>
      <c r="R300" s="26">
        <v>0</v>
      </c>
      <c r="S300" s="26">
        <v>0</v>
      </c>
      <c r="T300" s="26">
        <v>0</v>
      </c>
      <c r="U300" s="8"/>
    </row>
    <row r="301" spans="1:21" ht="57">
      <c r="A301" s="62" t="s">
        <v>475</v>
      </c>
      <c r="B301" s="63" t="s">
        <v>382</v>
      </c>
      <c r="C301" s="60" t="s">
        <v>753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60000</v>
      </c>
      <c r="K301" s="26">
        <v>0</v>
      </c>
      <c r="L301" s="27">
        <v>0</v>
      </c>
      <c r="M301" s="27">
        <v>0</v>
      </c>
      <c r="N301" s="26">
        <v>0</v>
      </c>
      <c r="O301" s="26">
        <v>0</v>
      </c>
      <c r="P301" s="26">
        <v>0</v>
      </c>
      <c r="Q301" s="26">
        <f>Q302</f>
        <v>60000</v>
      </c>
      <c r="R301" s="26">
        <v>0</v>
      </c>
      <c r="S301" s="26">
        <v>0</v>
      </c>
      <c r="T301" s="26">
        <v>0</v>
      </c>
      <c r="U301" s="8"/>
    </row>
    <row r="302" spans="1:21" ht="34.5">
      <c r="A302" s="62" t="s">
        <v>477</v>
      </c>
      <c r="B302" s="63" t="s">
        <v>382</v>
      </c>
      <c r="C302" s="60" t="s">
        <v>754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60000</v>
      </c>
      <c r="K302" s="26">
        <v>0</v>
      </c>
      <c r="L302" s="27">
        <v>0</v>
      </c>
      <c r="M302" s="27">
        <v>0</v>
      </c>
      <c r="N302" s="26">
        <v>0</v>
      </c>
      <c r="O302" s="26">
        <v>0</v>
      </c>
      <c r="P302" s="26">
        <v>0</v>
      </c>
      <c r="Q302" s="26">
        <f>Q303</f>
        <v>60000</v>
      </c>
      <c r="R302" s="26">
        <v>0</v>
      </c>
      <c r="S302" s="26">
        <v>0</v>
      </c>
      <c r="T302" s="26">
        <v>0</v>
      </c>
      <c r="U302" s="8"/>
    </row>
    <row r="303" spans="1:21" ht="34.5">
      <c r="A303" s="62" t="s">
        <v>618</v>
      </c>
      <c r="B303" s="63" t="s">
        <v>382</v>
      </c>
      <c r="C303" s="60" t="s">
        <v>755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60000</v>
      </c>
      <c r="K303" s="26">
        <v>0</v>
      </c>
      <c r="L303" s="27">
        <v>0</v>
      </c>
      <c r="M303" s="27">
        <v>0</v>
      </c>
      <c r="N303" s="26">
        <v>0</v>
      </c>
      <c r="O303" s="26">
        <v>0</v>
      </c>
      <c r="P303" s="26">
        <v>0</v>
      </c>
      <c r="Q303" s="26">
        <v>60000</v>
      </c>
      <c r="R303" s="26">
        <v>0</v>
      </c>
      <c r="S303" s="26">
        <v>0</v>
      </c>
      <c r="T303" s="26">
        <v>0</v>
      </c>
      <c r="U303" s="8"/>
    </row>
    <row r="304" spans="1:21" ht="34.5">
      <c r="A304" s="62" t="s">
        <v>421</v>
      </c>
      <c r="B304" s="63" t="s">
        <v>382</v>
      </c>
      <c r="C304" s="60" t="s">
        <v>756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220000</v>
      </c>
      <c r="K304" s="26">
        <v>0</v>
      </c>
      <c r="L304" s="27">
        <v>0</v>
      </c>
      <c r="M304" s="27">
        <v>0</v>
      </c>
      <c r="N304" s="26">
        <v>0</v>
      </c>
      <c r="O304" s="26">
        <v>0</v>
      </c>
      <c r="P304" s="26">
        <v>0</v>
      </c>
      <c r="Q304" s="26">
        <f>Q305</f>
        <v>220000</v>
      </c>
      <c r="R304" s="26">
        <v>0</v>
      </c>
      <c r="S304" s="26">
        <v>0</v>
      </c>
      <c r="T304" s="26">
        <v>0</v>
      </c>
      <c r="U304" s="8"/>
    </row>
    <row r="305" spans="1:21" ht="68.25">
      <c r="A305" s="62" t="s">
        <v>482</v>
      </c>
      <c r="B305" s="63" t="s">
        <v>382</v>
      </c>
      <c r="C305" s="60" t="s">
        <v>757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220000</v>
      </c>
      <c r="K305" s="26">
        <v>0</v>
      </c>
      <c r="L305" s="27">
        <v>0</v>
      </c>
      <c r="M305" s="27">
        <v>0</v>
      </c>
      <c r="N305" s="26">
        <v>0</v>
      </c>
      <c r="O305" s="26">
        <v>0</v>
      </c>
      <c r="P305" s="26">
        <v>0</v>
      </c>
      <c r="Q305" s="26">
        <f>Q306</f>
        <v>220000</v>
      </c>
      <c r="R305" s="26">
        <v>0</v>
      </c>
      <c r="S305" s="26">
        <v>0</v>
      </c>
      <c r="T305" s="26">
        <v>0</v>
      </c>
      <c r="U305" s="8"/>
    </row>
    <row r="306" spans="1:21" ht="68.25">
      <c r="A306" s="62" t="s">
        <v>484</v>
      </c>
      <c r="B306" s="63" t="s">
        <v>382</v>
      </c>
      <c r="C306" s="60" t="s">
        <v>758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220000</v>
      </c>
      <c r="K306" s="26">
        <v>0</v>
      </c>
      <c r="L306" s="27">
        <v>0</v>
      </c>
      <c r="M306" s="27">
        <v>0</v>
      </c>
      <c r="N306" s="26">
        <v>0</v>
      </c>
      <c r="O306" s="26">
        <v>0</v>
      </c>
      <c r="P306" s="26">
        <v>0</v>
      </c>
      <c r="Q306" s="26">
        <v>220000</v>
      </c>
      <c r="R306" s="26">
        <v>0</v>
      </c>
      <c r="S306" s="26">
        <v>0</v>
      </c>
      <c r="T306" s="26">
        <v>0</v>
      </c>
      <c r="U306" s="8"/>
    </row>
    <row r="307" spans="1:21" ht="34.5">
      <c r="A307" s="62" t="s">
        <v>759</v>
      </c>
      <c r="B307" s="63" t="s">
        <v>382</v>
      </c>
      <c r="C307" s="60" t="s">
        <v>760</v>
      </c>
      <c r="D307" s="26">
        <v>0</v>
      </c>
      <c r="E307" s="26">
        <v>0</v>
      </c>
      <c r="F307" s="26">
        <v>0</v>
      </c>
      <c r="G307" s="26">
        <v>0</v>
      </c>
      <c r="H307" s="26">
        <v>0</v>
      </c>
      <c r="I307" s="26">
        <v>0</v>
      </c>
      <c r="J307" s="26">
        <v>7704534.04</v>
      </c>
      <c r="K307" s="26">
        <v>0</v>
      </c>
      <c r="L307" s="27">
        <v>0</v>
      </c>
      <c r="M307" s="27">
        <v>0</v>
      </c>
      <c r="N307" s="26">
        <v>0</v>
      </c>
      <c r="O307" s="26">
        <v>0</v>
      </c>
      <c r="P307" s="26">
        <v>0</v>
      </c>
      <c r="Q307" s="26">
        <f>Q308+Q311+Q314</f>
        <v>7414934.9899999993</v>
      </c>
      <c r="R307" s="26">
        <v>0</v>
      </c>
      <c r="S307" s="26">
        <v>0</v>
      </c>
      <c r="T307" s="26">
        <v>0</v>
      </c>
      <c r="U307" s="8"/>
    </row>
    <row r="308" spans="1:21" ht="45.75">
      <c r="A308" s="62" t="s">
        <v>405</v>
      </c>
      <c r="B308" s="63" t="s">
        <v>382</v>
      </c>
      <c r="C308" s="60" t="s">
        <v>761</v>
      </c>
      <c r="D308" s="26">
        <v>0</v>
      </c>
      <c r="E308" s="26">
        <v>0</v>
      </c>
      <c r="F308" s="26">
        <v>0</v>
      </c>
      <c r="G308" s="26">
        <v>0</v>
      </c>
      <c r="H308" s="26">
        <v>0</v>
      </c>
      <c r="I308" s="26">
        <v>0</v>
      </c>
      <c r="J308" s="26">
        <v>105273.84</v>
      </c>
      <c r="K308" s="26">
        <v>0</v>
      </c>
      <c r="L308" s="27">
        <v>0</v>
      </c>
      <c r="M308" s="27">
        <v>0</v>
      </c>
      <c r="N308" s="26">
        <v>0</v>
      </c>
      <c r="O308" s="26">
        <v>0</v>
      </c>
      <c r="P308" s="26">
        <v>0</v>
      </c>
      <c r="Q308" s="26">
        <f>Q309</f>
        <v>88863.77</v>
      </c>
      <c r="R308" s="26">
        <v>0</v>
      </c>
      <c r="S308" s="26">
        <v>0</v>
      </c>
      <c r="T308" s="26">
        <v>0</v>
      </c>
      <c r="U308" s="8"/>
    </row>
    <row r="309" spans="1:21" ht="57">
      <c r="A309" s="62" t="s">
        <v>407</v>
      </c>
      <c r="B309" s="63" t="s">
        <v>382</v>
      </c>
      <c r="C309" s="60" t="s">
        <v>762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105273.84</v>
      </c>
      <c r="K309" s="26">
        <v>0</v>
      </c>
      <c r="L309" s="27">
        <v>0</v>
      </c>
      <c r="M309" s="27">
        <v>0</v>
      </c>
      <c r="N309" s="26">
        <v>0</v>
      </c>
      <c r="O309" s="26">
        <v>0</v>
      </c>
      <c r="P309" s="26">
        <v>0</v>
      </c>
      <c r="Q309" s="26">
        <f>Q310</f>
        <v>88863.77</v>
      </c>
      <c r="R309" s="26">
        <v>0</v>
      </c>
      <c r="S309" s="26">
        <v>0</v>
      </c>
      <c r="T309" s="26">
        <v>0</v>
      </c>
      <c r="U309" s="8"/>
    </row>
    <row r="310" spans="1:21" ht="34.5">
      <c r="A310" s="62" t="s">
        <v>409</v>
      </c>
      <c r="B310" s="63" t="s">
        <v>382</v>
      </c>
      <c r="C310" s="60" t="s">
        <v>763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105273.84</v>
      </c>
      <c r="K310" s="26">
        <v>0</v>
      </c>
      <c r="L310" s="27">
        <v>0</v>
      </c>
      <c r="M310" s="27">
        <v>0</v>
      </c>
      <c r="N310" s="26">
        <v>0</v>
      </c>
      <c r="O310" s="26">
        <v>0</v>
      </c>
      <c r="P310" s="26">
        <v>0</v>
      </c>
      <c r="Q310" s="26">
        <v>88863.77</v>
      </c>
      <c r="R310" s="26">
        <v>0</v>
      </c>
      <c r="S310" s="26">
        <v>0</v>
      </c>
      <c r="T310" s="26">
        <v>0</v>
      </c>
      <c r="U310" s="8"/>
    </row>
    <row r="311" spans="1:21" ht="45.75">
      <c r="A311" s="62" t="s">
        <v>469</v>
      </c>
      <c r="B311" s="63" t="s">
        <v>382</v>
      </c>
      <c r="C311" s="60" t="s">
        <v>764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6187010</v>
      </c>
      <c r="K311" s="26">
        <v>0</v>
      </c>
      <c r="L311" s="27">
        <v>0</v>
      </c>
      <c r="M311" s="27">
        <v>0</v>
      </c>
      <c r="N311" s="26">
        <v>0</v>
      </c>
      <c r="O311" s="26">
        <v>0</v>
      </c>
      <c r="P311" s="26">
        <v>0</v>
      </c>
      <c r="Q311" s="26">
        <f>Q312</f>
        <v>5914571.2199999997</v>
      </c>
      <c r="R311" s="26">
        <v>0</v>
      </c>
      <c r="S311" s="26">
        <v>0</v>
      </c>
      <c r="T311" s="26">
        <v>0</v>
      </c>
      <c r="U311" s="8"/>
    </row>
    <row r="312" spans="1:21" ht="45.75">
      <c r="A312" s="62" t="s">
        <v>611</v>
      </c>
      <c r="B312" s="63" t="s">
        <v>382</v>
      </c>
      <c r="C312" s="60" t="s">
        <v>765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6187010</v>
      </c>
      <c r="K312" s="26">
        <v>0</v>
      </c>
      <c r="L312" s="27">
        <v>0</v>
      </c>
      <c r="M312" s="27">
        <v>0</v>
      </c>
      <c r="N312" s="26">
        <v>0</v>
      </c>
      <c r="O312" s="26">
        <v>0</v>
      </c>
      <c r="P312" s="26">
        <v>0</v>
      </c>
      <c r="Q312" s="26">
        <f>Q313</f>
        <v>5914571.2199999997</v>
      </c>
      <c r="R312" s="26">
        <v>0</v>
      </c>
      <c r="S312" s="26">
        <v>0</v>
      </c>
      <c r="T312" s="26">
        <v>0</v>
      </c>
      <c r="U312" s="8"/>
    </row>
    <row r="313" spans="1:21" ht="57">
      <c r="A313" s="62" t="s">
        <v>613</v>
      </c>
      <c r="B313" s="63" t="s">
        <v>382</v>
      </c>
      <c r="C313" s="60" t="s">
        <v>766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6187010</v>
      </c>
      <c r="K313" s="26">
        <v>0</v>
      </c>
      <c r="L313" s="27">
        <v>0</v>
      </c>
      <c r="M313" s="27">
        <v>0</v>
      </c>
      <c r="N313" s="26">
        <v>0</v>
      </c>
      <c r="O313" s="26">
        <v>0</v>
      </c>
      <c r="P313" s="26">
        <v>0</v>
      </c>
      <c r="Q313" s="26">
        <v>5914571.2199999997</v>
      </c>
      <c r="R313" s="26">
        <v>0</v>
      </c>
      <c r="S313" s="26">
        <v>0</v>
      </c>
      <c r="T313" s="26">
        <v>0</v>
      </c>
      <c r="U313" s="8"/>
    </row>
    <row r="314" spans="1:21" ht="45.75">
      <c r="A314" s="62" t="s">
        <v>539</v>
      </c>
      <c r="B314" s="63" t="s">
        <v>382</v>
      </c>
      <c r="C314" s="60" t="s">
        <v>767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1412250.2</v>
      </c>
      <c r="K314" s="26">
        <v>0</v>
      </c>
      <c r="L314" s="27">
        <v>0</v>
      </c>
      <c r="M314" s="27">
        <v>0</v>
      </c>
      <c r="N314" s="26">
        <v>0</v>
      </c>
      <c r="O314" s="26">
        <v>0</v>
      </c>
      <c r="P314" s="26">
        <v>0</v>
      </c>
      <c r="Q314" s="26">
        <f>Q315</f>
        <v>1411500</v>
      </c>
      <c r="R314" s="26">
        <v>0</v>
      </c>
      <c r="S314" s="26">
        <v>0</v>
      </c>
      <c r="T314" s="26">
        <v>0</v>
      </c>
      <c r="U314" s="8"/>
    </row>
    <row r="315" spans="1:21" ht="34.5">
      <c r="A315" s="62" t="s">
        <v>541</v>
      </c>
      <c r="B315" s="63" t="s">
        <v>382</v>
      </c>
      <c r="C315" s="60" t="s">
        <v>768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1412250.2</v>
      </c>
      <c r="K315" s="26">
        <v>0</v>
      </c>
      <c r="L315" s="27">
        <v>0</v>
      </c>
      <c r="M315" s="27">
        <v>0</v>
      </c>
      <c r="N315" s="26">
        <v>0</v>
      </c>
      <c r="O315" s="26">
        <v>0</v>
      </c>
      <c r="P315" s="26">
        <v>0</v>
      </c>
      <c r="Q315" s="26">
        <f>Q316</f>
        <v>1411500</v>
      </c>
      <c r="R315" s="26">
        <v>0</v>
      </c>
      <c r="S315" s="26">
        <v>0</v>
      </c>
      <c r="T315" s="26">
        <v>0</v>
      </c>
      <c r="U315" s="8"/>
    </row>
    <row r="316" spans="1:21" ht="57">
      <c r="A316" s="62" t="s">
        <v>769</v>
      </c>
      <c r="B316" s="63" t="s">
        <v>382</v>
      </c>
      <c r="C316" s="60" t="s">
        <v>770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1412250.2</v>
      </c>
      <c r="K316" s="26">
        <v>0</v>
      </c>
      <c r="L316" s="27">
        <v>0</v>
      </c>
      <c r="M316" s="27">
        <v>0</v>
      </c>
      <c r="N316" s="26">
        <v>0</v>
      </c>
      <c r="O316" s="26">
        <v>0</v>
      </c>
      <c r="P316" s="26">
        <v>0</v>
      </c>
      <c r="Q316" s="26">
        <f>626500+785000</f>
        <v>1411500</v>
      </c>
      <c r="R316" s="26">
        <v>0</v>
      </c>
      <c r="S316" s="26">
        <v>0</v>
      </c>
      <c r="T316" s="26">
        <v>0</v>
      </c>
      <c r="U316" s="8"/>
    </row>
    <row r="317" spans="1:21" ht="34.5">
      <c r="A317" s="62" t="s">
        <v>771</v>
      </c>
      <c r="B317" s="63" t="s">
        <v>382</v>
      </c>
      <c r="C317" s="60" t="s">
        <v>772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28276678.77</v>
      </c>
      <c r="K317" s="26">
        <v>0</v>
      </c>
      <c r="L317" s="27">
        <v>0</v>
      </c>
      <c r="M317" s="27">
        <v>0</v>
      </c>
      <c r="N317" s="26">
        <v>0</v>
      </c>
      <c r="O317" s="26">
        <v>0</v>
      </c>
      <c r="P317" s="26">
        <v>0</v>
      </c>
      <c r="Q317" s="26">
        <f>Q318+Q330</f>
        <v>28210707.259999998</v>
      </c>
      <c r="R317" s="26">
        <v>0</v>
      </c>
      <c r="S317" s="26">
        <v>0</v>
      </c>
      <c r="T317" s="26">
        <v>0</v>
      </c>
      <c r="U317" s="8"/>
    </row>
    <row r="318" spans="1:21" ht="34.5">
      <c r="A318" s="62" t="s">
        <v>773</v>
      </c>
      <c r="B318" s="63" t="s">
        <v>382</v>
      </c>
      <c r="C318" s="60" t="s">
        <v>774</v>
      </c>
      <c r="D318" s="26">
        <v>0</v>
      </c>
      <c r="E318" s="26">
        <v>0</v>
      </c>
      <c r="F318" s="26">
        <v>0</v>
      </c>
      <c r="G318" s="26">
        <v>0</v>
      </c>
      <c r="H318" s="26">
        <v>0</v>
      </c>
      <c r="I318" s="26">
        <v>0</v>
      </c>
      <c r="J318" s="26">
        <v>11364308.77</v>
      </c>
      <c r="K318" s="26">
        <v>0</v>
      </c>
      <c r="L318" s="27">
        <v>0</v>
      </c>
      <c r="M318" s="27">
        <v>0</v>
      </c>
      <c r="N318" s="26">
        <v>0</v>
      </c>
      <c r="O318" s="26">
        <v>0</v>
      </c>
      <c r="P318" s="26">
        <v>0</v>
      </c>
      <c r="Q318" s="26">
        <f>Q319+Q323+Q326</f>
        <v>11298337.26</v>
      </c>
      <c r="R318" s="26">
        <v>0</v>
      </c>
      <c r="S318" s="26">
        <v>0</v>
      </c>
      <c r="T318" s="26">
        <v>0</v>
      </c>
      <c r="U318" s="8"/>
    </row>
    <row r="319" spans="1:21" ht="79.5">
      <c r="A319" s="62" t="s">
        <v>387</v>
      </c>
      <c r="B319" s="63" t="s">
        <v>382</v>
      </c>
      <c r="C319" s="60" t="s">
        <v>775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710591.71</v>
      </c>
      <c r="K319" s="26">
        <v>0</v>
      </c>
      <c r="L319" s="27">
        <v>0</v>
      </c>
      <c r="M319" s="27">
        <v>0</v>
      </c>
      <c r="N319" s="26">
        <v>0</v>
      </c>
      <c r="O319" s="26">
        <v>0</v>
      </c>
      <c r="P319" s="26">
        <v>0</v>
      </c>
      <c r="Q319" s="26">
        <f>Q320</f>
        <v>644620.19999999995</v>
      </c>
      <c r="R319" s="26">
        <v>0</v>
      </c>
      <c r="S319" s="26">
        <v>0</v>
      </c>
      <c r="T319" s="26">
        <v>0</v>
      </c>
      <c r="U319" s="8"/>
    </row>
    <row r="320" spans="1:21" ht="45.75">
      <c r="A320" s="62" t="s">
        <v>456</v>
      </c>
      <c r="B320" s="63" t="s">
        <v>382</v>
      </c>
      <c r="C320" s="60" t="s">
        <v>776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710591.71</v>
      </c>
      <c r="K320" s="26">
        <v>0</v>
      </c>
      <c r="L320" s="27">
        <v>0</v>
      </c>
      <c r="M320" s="27">
        <v>0</v>
      </c>
      <c r="N320" s="26">
        <v>0</v>
      </c>
      <c r="O320" s="26">
        <v>0</v>
      </c>
      <c r="P320" s="26">
        <v>0</v>
      </c>
      <c r="Q320" s="26">
        <f>Q321+Q322</f>
        <v>644620.19999999995</v>
      </c>
      <c r="R320" s="26">
        <v>0</v>
      </c>
      <c r="S320" s="26">
        <v>0</v>
      </c>
      <c r="T320" s="26">
        <v>0</v>
      </c>
      <c r="U320" s="8"/>
    </row>
    <row r="321" spans="1:21" ht="34.5">
      <c r="A321" s="62" t="s">
        <v>458</v>
      </c>
      <c r="B321" s="63" t="s">
        <v>382</v>
      </c>
      <c r="C321" s="60" t="s">
        <v>777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545769</v>
      </c>
      <c r="K321" s="26">
        <v>0</v>
      </c>
      <c r="L321" s="27">
        <v>0</v>
      </c>
      <c r="M321" s="27">
        <v>0</v>
      </c>
      <c r="N321" s="26">
        <v>0</v>
      </c>
      <c r="O321" s="26">
        <v>0</v>
      </c>
      <c r="P321" s="26">
        <v>0</v>
      </c>
      <c r="Q321" s="26">
        <v>495100</v>
      </c>
      <c r="R321" s="26">
        <v>0</v>
      </c>
      <c r="S321" s="26">
        <v>0</v>
      </c>
      <c r="T321" s="26">
        <v>0</v>
      </c>
      <c r="U321" s="8"/>
    </row>
    <row r="322" spans="1:21" ht="68.25">
      <c r="A322" s="62" t="s">
        <v>462</v>
      </c>
      <c r="B322" s="63" t="s">
        <v>382</v>
      </c>
      <c r="C322" s="60" t="s">
        <v>778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164822.71</v>
      </c>
      <c r="K322" s="26">
        <v>0</v>
      </c>
      <c r="L322" s="27">
        <v>0</v>
      </c>
      <c r="M322" s="27">
        <v>0</v>
      </c>
      <c r="N322" s="26">
        <v>0</v>
      </c>
      <c r="O322" s="26">
        <v>0</v>
      </c>
      <c r="P322" s="26">
        <v>0</v>
      </c>
      <c r="Q322" s="26">
        <v>149520.20000000001</v>
      </c>
      <c r="R322" s="26">
        <v>0</v>
      </c>
      <c r="S322" s="26">
        <v>0</v>
      </c>
      <c r="T322" s="26">
        <v>0</v>
      </c>
      <c r="U322" s="8"/>
    </row>
    <row r="323" spans="1:21" ht="45.75">
      <c r="A323" s="62" t="s">
        <v>405</v>
      </c>
      <c r="B323" s="63" t="s">
        <v>382</v>
      </c>
      <c r="C323" s="60" t="s">
        <v>779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600000</v>
      </c>
      <c r="K323" s="26">
        <v>0</v>
      </c>
      <c r="L323" s="27">
        <v>0</v>
      </c>
      <c r="M323" s="27">
        <v>0</v>
      </c>
      <c r="N323" s="26">
        <v>0</v>
      </c>
      <c r="O323" s="26">
        <v>0</v>
      </c>
      <c r="P323" s="26">
        <v>0</v>
      </c>
      <c r="Q323" s="26">
        <f>Q324</f>
        <v>600000</v>
      </c>
      <c r="R323" s="26">
        <v>0</v>
      </c>
      <c r="S323" s="26">
        <v>0</v>
      </c>
      <c r="T323" s="26">
        <v>0</v>
      </c>
      <c r="U323" s="8"/>
    </row>
    <row r="324" spans="1:21" ht="57">
      <c r="A324" s="62" t="s">
        <v>407</v>
      </c>
      <c r="B324" s="63" t="s">
        <v>382</v>
      </c>
      <c r="C324" s="60" t="s">
        <v>780</v>
      </c>
      <c r="D324" s="26">
        <v>0</v>
      </c>
      <c r="E324" s="26">
        <v>0</v>
      </c>
      <c r="F324" s="26">
        <v>0</v>
      </c>
      <c r="G324" s="26">
        <v>0</v>
      </c>
      <c r="H324" s="26">
        <v>0</v>
      </c>
      <c r="I324" s="26">
        <v>0</v>
      </c>
      <c r="J324" s="26">
        <v>600000</v>
      </c>
      <c r="K324" s="26">
        <v>0</v>
      </c>
      <c r="L324" s="27">
        <v>0</v>
      </c>
      <c r="M324" s="27">
        <v>0</v>
      </c>
      <c r="N324" s="26">
        <v>0</v>
      </c>
      <c r="O324" s="26">
        <v>0</v>
      </c>
      <c r="P324" s="26">
        <v>0</v>
      </c>
      <c r="Q324" s="26">
        <f>Q325</f>
        <v>600000</v>
      </c>
      <c r="R324" s="26">
        <v>0</v>
      </c>
      <c r="S324" s="26">
        <v>0</v>
      </c>
      <c r="T324" s="26">
        <v>0</v>
      </c>
      <c r="U324" s="8"/>
    </row>
    <row r="325" spans="1:21" ht="57">
      <c r="A325" s="62" t="s">
        <v>535</v>
      </c>
      <c r="B325" s="63" t="s">
        <v>382</v>
      </c>
      <c r="C325" s="60" t="s">
        <v>781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600000</v>
      </c>
      <c r="K325" s="26">
        <v>0</v>
      </c>
      <c r="L325" s="27">
        <v>0</v>
      </c>
      <c r="M325" s="27">
        <v>0</v>
      </c>
      <c r="N325" s="26">
        <v>0</v>
      </c>
      <c r="O325" s="26">
        <v>0</v>
      </c>
      <c r="P325" s="26">
        <v>0</v>
      </c>
      <c r="Q325" s="26">
        <v>600000</v>
      </c>
      <c r="R325" s="26">
        <v>0</v>
      </c>
      <c r="S325" s="26">
        <v>0</v>
      </c>
      <c r="T325" s="26">
        <v>0</v>
      </c>
      <c r="U325" s="8"/>
    </row>
    <row r="326" spans="1:21" ht="57">
      <c r="A326" s="62" t="s">
        <v>475</v>
      </c>
      <c r="B326" s="63" t="s">
        <v>382</v>
      </c>
      <c r="C326" s="60" t="s">
        <v>782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10053717.060000001</v>
      </c>
      <c r="K326" s="26">
        <v>0</v>
      </c>
      <c r="L326" s="27">
        <v>0</v>
      </c>
      <c r="M326" s="27">
        <v>0</v>
      </c>
      <c r="N326" s="26">
        <v>0</v>
      </c>
      <c r="O326" s="26">
        <v>0</v>
      </c>
      <c r="P326" s="26">
        <v>0</v>
      </c>
      <c r="Q326" s="26">
        <f>Q327</f>
        <v>10053717.060000001</v>
      </c>
      <c r="R326" s="26">
        <v>0</v>
      </c>
      <c r="S326" s="26">
        <v>0</v>
      </c>
      <c r="T326" s="26">
        <v>0</v>
      </c>
      <c r="U326" s="8"/>
    </row>
    <row r="327" spans="1:21" ht="34.5">
      <c r="A327" s="62" t="s">
        <v>620</v>
      </c>
      <c r="B327" s="63" t="s">
        <v>382</v>
      </c>
      <c r="C327" s="60" t="s">
        <v>783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10053717.060000001</v>
      </c>
      <c r="K327" s="26">
        <v>0</v>
      </c>
      <c r="L327" s="27">
        <v>0</v>
      </c>
      <c r="M327" s="27">
        <v>0</v>
      </c>
      <c r="N327" s="26">
        <v>0</v>
      </c>
      <c r="O327" s="26">
        <v>0</v>
      </c>
      <c r="P327" s="26">
        <v>0</v>
      </c>
      <c r="Q327" s="26">
        <f>Q328+Q329</f>
        <v>10053717.060000001</v>
      </c>
      <c r="R327" s="26">
        <v>0</v>
      </c>
      <c r="S327" s="26">
        <v>0</v>
      </c>
      <c r="T327" s="26">
        <v>0</v>
      </c>
      <c r="U327" s="8"/>
    </row>
    <row r="328" spans="1:21" ht="79.5">
      <c r="A328" s="62" t="s">
        <v>646</v>
      </c>
      <c r="B328" s="63" t="s">
        <v>382</v>
      </c>
      <c r="C328" s="60" t="s">
        <v>784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8451547.0600000005</v>
      </c>
      <c r="K328" s="26">
        <v>0</v>
      </c>
      <c r="L328" s="27">
        <v>0</v>
      </c>
      <c r="M328" s="27">
        <v>0</v>
      </c>
      <c r="N328" s="26">
        <v>0</v>
      </c>
      <c r="O328" s="26">
        <v>0</v>
      </c>
      <c r="P328" s="26">
        <v>0</v>
      </c>
      <c r="Q328" s="26">
        <v>8451547.0600000005</v>
      </c>
      <c r="R328" s="26">
        <v>0</v>
      </c>
      <c r="S328" s="26">
        <v>0</v>
      </c>
      <c r="T328" s="26">
        <v>0</v>
      </c>
      <c r="U328" s="8"/>
    </row>
    <row r="329" spans="1:21" ht="34.5">
      <c r="A329" s="62" t="s">
        <v>622</v>
      </c>
      <c r="B329" s="63" t="s">
        <v>382</v>
      </c>
      <c r="C329" s="60" t="s">
        <v>785</v>
      </c>
      <c r="D329" s="26">
        <v>0</v>
      </c>
      <c r="E329" s="26">
        <v>0</v>
      </c>
      <c r="F329" s="26">
        <v>0</v>
      </c>
      <c r="G329" s="26">
        <v>0</v>
      </c>
      <c r="H329" s="26">
        <v>0</v>
      </c>
      <c r="I329" s="26">
        <v>0</v>
      </c>
      <c r="J329" s="26">
        <v>1602170</v>
      </c>
      <c r="K329" s="26">
        <v>0</v>
      </c>
      <c r="L329" s="27">
        <v>0</v>
      </c>
      <c r="M329" s="27">
        <v>0</v>
      </c>
      <c r="N329" s="26">
        <v>0</v>
      </c>
      <c r="O329" s="26">
        <v>0</v>
      </c>
      <c r="P329" s="26">
        <v>0</v>
      </c>
      <c r="Q329" s="26">
        <v>1602170</v>
      </c>
      <c r="R329" s="26">
        <v>0</v>
      </c>
      <c r="S329" s="26">
        <v>0</v>
      </c>
      <c r="T329" s="26">
        <v>0</v>
      </c>
      <c r="U329" s="8"/>
    </row>
    <row r="330" spans="1:21" ht="34.5">
      <c r="A330" s="62" t="s">
        <v>786</v>
      </c>
      <c r="B330" s="63" t="s">
        <v>382</v>
      </c>
      <c r="C330" s="60" t="s">
        <v>787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16912370</v>
      </c>
      <c r="K330" s="26">
        <v>0</v>
      </c>
      <c r="L330" s="27">
        <v>0</v>
      </c>
      <c r="M330" s="27">
        <v>0</v>
      </c>
      <c r="N330" s="26">
        <v>0</v>
      </c>
      <c r="O330" s="26">
        <v>0</v>
      </c>
      <c r="P330" s="26">
        <v>0</v>
      </c>
      <c r="Q330" s="26">
        <f>Q331</f>
        <v>16912370</v>
      </c>
      <c r="R330" s="26">
        <v>0</v>
      </c>
      <c r="S330" s="26">
        <v>0</v>
      </c>
      <c r="T330" s="26">
        <v>0</v>
      </c>
      <c r="U330" s="8"/>
    </row>
    <row r="331" spans="1:21" ht="57">
      <c r="A331" s="62" t="s">
        <v>475</v>
      </c>
      <c r="B331" s="63" t="s">
        <v>382</v>
      </c>
      <c r="C331" s="60" t="s">
        <v>788</v>
      </c>
      <c r="D331" s="26">
        <v>0</v>
      </c>
      <c r="E331" s="26">
        <v>0</v>
      </c>
      <c r="F331" s="26">
        <v>0</v>
      </c>
      <c r="G331" s="26">
        <v>0</v>
      </c>
      <c r="H331" s="26">
        <v>0</v>
      </c>
      <c r="I331" s="26">
        <v>0</v>
      </c>
      <c r="J331" s="26">
        <v>16912370</v>
      </c>
      <c r="K331" s="26">
        <v>0</v>
      </c>
      <c r="L331" s="27">
        <v>0</v>
      </c>
      <c r="M331" s="27">
        <v>0</v>
      </c>
      <c r="N331" s="26">
        <v>0</v>
      </c>
      <c r="O331" s="26">
        <v>0</v>
      </c>
      <c r="P331" s="26">
        <v>0</v>
      </c>
      <c r="Q331" s="26">
        <f>Q332</f>
        <v>16912370</v>
      </c>
      <c r="R331" s="26">
        <v>0</v>
      </c>
      <c r="S331" s="26">
        <v>0</v>
      </c>
      <c r="T331" s="26">
        <v>0</v>
      </c>
      <c r="U331" s="8"/>
    </row>
    <row r="332" spans="1:21" ht="34.5">
      <c r="A332" s="62" t="s">
        <v>477</v>
      </c>
      <c r="B332" s="63" t="s">
        <v>382</v>
      </c>
      <c r="C332" s="60" t="s">
        <v>789</v>
      </c>
      <c r="D332" s="26">
        <v>0</v>
      </c>
      <c r="E332" s="26">
        <v>0</v>
      </c>
      <c r="F332" s="26">
        <v>0</v>
      </c>
      <c r="G332" s="26">
        <v>0</v>
      </c>
      <c r="H332" s="26">
        <v>0</v>
      </c>
      <c r="I332" s="26">
        <v>0</v>
      </c>
      <c r="J332" s="26">
        <v>16912370</v>
      </c>
      <c r="K332" s="26">
        <v>0</v>
      </c>
      <c r="L332" s="27">
        <v>0</v>
      </c>
      <c r="M332" s="27">
        <v>0</v>
      </c>
      <c r="N332" s="26">
        <v>0</v>
      </c>
      <c r="O332" s="26">
        <v>0</v>
      </c>
      <c r="P332" s="26">
        <v>0</v>
      </c>
      <c r="Q332" s="26">
        <f>Q333</f>
        <v>16912370</v>
      </c>
      <c r="R332" s="26">
        <v>0</v>
      </c>
      <c r="S332" s="26">
        <v>0</v>
      </c>
      <c r="T332" s="26">
        <v>0</v>
      </c>
      <c r="U332" s="8"/>
    </row>
    <row r="333" spans="1:21" ht="68.25">
      <c r="A333" s="62" t="s">
        <v>479</v>
      </c>
      <c r="B333" s="63" t="s">
        <v>382</v>
      </c>
      <c r="C333" s="60" t="s">
        <v>790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16912370</v>
      </c>
      <c r="K333" s="26">
        <v>0</v>
      </c>
      <c r="L333" s="27">
        <v>0</v>
      </c>
      <c r="M333" s="27">
        <v>0</v>
      </c>
      <c r="N333" s="26">
        <v>0</v>
      </c>
      <c r="O333" s="26">
        <v>0</v>
      </c>
      <c r="P333" s="26">
        <v>0</v>
      </c>
      <c r="Q333" s="26">
        <v>16912370</v>
      </c>
      <c r="R333" s="26">
        <v>0</v>
      </c>
      <c r="S333" s="26">
        <v>0</v>
      </c>
      <c r="T333" s="26">
        <v>0</v>
      </c>
      <c r="U333" s="8"/>
    </row>
    <row r="334" spans="1:21" ht="34.5">
      <c r="A334" s="62" t="s">
        <v>791</v>
      </c>
      <c r="B334" s="63" t="s">
        <v>382</v>
      </c>
      <c r="C334" s="60" t="s">
        <v>792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3138641</v>
      </c>
      <c r="K334" s="26">
        <v>0</v>
      </c>
      <c r="L334" s="27">
        <v>0</v>
      </c>
      <c r="M334" s="27">
        <v>0</v>
      </c>
      <c r="N334" s="26">
        <v>0</v>
      </c>
      <c r="O334" s="26">
        <v>0</v>
      </c>
      <c r="P334" s="26">
        <v>0</v>
      </c>
      <c r="Q334" s="26">
        <f>Q335</f>
        <v>3138641</v>
      </c>
      <c r="R334" s="26">
        <v>0</v>
      </c>
      <c r="S334" s="26">
        <v>0</v>
      </c>
      <c r="T334" s="26">
        <v>0</v>
      </c>
      <c r="U334" s="8"/>
    </row>
    <row r="335" spans="1:21" ht="34.5">
      <c r="A335" s="62" t="s">
        <v>793</v>
      </c>
      <c r="B335" s="63" t="s">
        <v>382</v>
      </c>
      <c r="C335" s="60" t="s">
        <v>794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3138641</v>
      </c>
      <c r="K335" s="26">
        <v>0</v>
      </c>
      <c r="L335" s="27">
        <v>0</v>
      </c>
      <c r="M335" s="27">
        <v>0</v>
      </c>
      <c r="N335" s="26">
        <v>0</v>
      </c>
      <c r="O335" s="26">
        <v>0</v>
      </c>
      <c r="P335" s="26">
        <v>0</v>
      </c>
      <c r="Q335" s="26">
        <f>Q336</f>
        <v>3138641</v>
      </c>
      <c r="R335" s="26">
        <v>0</v>
      </c>
      <c r="S335" s="26">
        <v>0</v>
      </c>
      <c r="T335" s="26">
        <v>0</v>
      </c>
      <c r="U335" s="8"/>
    </row>
    <row r="336" spans="1:21" ht="57">
      <c r="A336" s="62" t="s">
        <v>475</v>
      </c>
      <c r="B336" s="63" t="s">
        <v>382</v>
      </c>
      <c r="C336" s="60" t="s">
        <v>795</v>
      </c>
      <c r="D336" s="26">
        <v>0</v>
      </c>
      <c r="E336" s="26">
        <v>0</v>
      </c>
      <c r="F336" s="26">
        <v>0</v>
      </c>
      <c r="G336" s="26">
        <v>0</v>
      </c>
      <c r="H336" s="26">
        <v>0</v>
      </c>
      <c r="I336" s="26">
        <v>0</v>
      </c>
      <c r="J336" s="26">
        <v>3138641</v>
      </c>
      <c r="K336" s="26">
        <v>0</v>
      </c>
      <c r="L336" s="27">
        <v>0</v>
      </c>
      <c r="M336" s="27">
        <v>0</v>
      </c>
      <c r="N336" s="26">
        <v>0</v>
      </c>
      <c r="O336" s="26">
        <v>0</v>
      </c>
      <c r="P336" s="26">
        <v>0</v>
      </c>
      <c r="Q336" s="26">
        <f>Q337</f>
        <v>3138641</v>
      </c>
      <c r="R336" s="26">
        <v>0</v>
      </c>
      <c r="S336" s="26">
        <v>0</v>
      </c>
      <c r="T336" s="26">
        <v>0</v>
      </c>
      <c r="U336" s="8"/>
    </row>
    <row r="337" spans="1:21" ht="34.5">
      <c r="A337" s="62" t="s">
        <v>477</v>
      </c>
      <c r="B337" s="63" t="s">
        <v>382</v>
      </c>
      <c r="C337" s="60" t="s">
        <v>796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3138641</v>
      </c>
      <c r="K337" s="26">
        <v>0</v>
      </c>
      <c r="L337" s="27">
        <v>0</v>
      </c>
      <c r="M337" s="27">
        <v>0</v>
      </c>
      <c r="N337" s="26">
        <v>0</v>
      </c>
      <c r="O337" s="26">
        <v>0</v>
      </c>
      <c r="P337" s="26">
        <v>0</v>
      </c>
      <c r="Q337" s="26">
        <f>Q338</f>
        <v>3138641</v>
      </c>
      <c r="R337" s="26">
        <v>0</v>
      </c>
      <c r="S337" s="26">
        <v>0</v>
      </c>
      <c r="T337" s="26">
        <v>0</v>
      </c>
      <c r="U337" s="8"/>
    </row>
    <row r="338" spans="1:21" ht="69" thickBot="1">
      <c r="A338" s="62" t="s">
        <v>479</v>
      </c>
      <c r="B338" s="63" t="s">
        <v>382</v>
      </c>
      <c r="C338" s="60" t="s">
        <v>797</v>
      </c>
      <c r="D338" s="26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3138641</v>
      </c>
      <c r="K338" s="26">
        <v>0</v>
      </c>
      <c r="L338" s="27">
        <v>0</v>
      </c>
      <c r="M338" s="27">
        <v>0</v>
      </c>
      <c r="N338" s="26">
        <v>0</v>
      </c>
      <c r="O338" s="26">
        <v>0</v>
      </c>
      <c r="P338" s="26">
        <v>0</v>
      </c>
      <c r="Q338" s="26">
        <v>3138641</v>
      </c>
      <c r="R338" s="26">
        <v>0</v>
      </c>
      <c r="S338" s="26">
        <v>0</v>
      </c>
      <c r="T338" s="26">
        <v>0</v>
      </c>
      <c r="U338" s="8"/>
    </row>
    <row r="339" spans="1:21" ht="12.95" customHeight="1" thickBot="1">
      <c r="A339" s="64"/>
      <c r="B339" s="65"/>
      <c r="C339" s="65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8"/>
    </row>
    <row r="340" spans="1:21" ht="25.5" customHeight="1" thickBot="1">
      <c r="A340" s="66" t="s">
        <v>798</v>
      </c>
      <c r="B340" s="67">
        <v>450</v>
      </c>
      <c r="C340" s="68" t="s">
        <v>43</v>
      </c>
      <c r="D340" s="69"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-54561611.630000003</v>
      </c>
      <c r="K340" s="69">
        <v>0</v>
      </c>
      <c r="L340" s="70">
        <v>0</v>
      </c>
      <c r="M340" s="70">
        <v>0</v>
      </c>
      <c r="N340" s="69">
        <v>0</v>
      </c>
      <c r="O340" s="69">
        <v>0</v>
      </c>
      <c r="P340" s="69">
        <v>0</v>
      </c>
      <c r="Q340" s="69">
        <f>Доходы!T6-Расходы!Q7</f>
        <v>-41014435.649999976</v>
      </c>
      <c r="R340" s="69">
        <v>0</v>
      </c>
      <c r="S340" s="69">
        <v>0</v>
      </c>
      <c r="T340" s="70">
        <v>0</v>
      </c>
      <c r="U340" s="8"/>
    </row>
    <row r="341" spans="1:21" ht="12.95" customHeight="1">
      <c r="A341" s="7"/>
      <c r="B341" s="71"/>
      <c r="C341" s="71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8"/>
    </row>
    <row r="342" spans="1:21" ht="12.95" customHeight="1">
      <c r="A342" s="48"/>
      <c r="B342" s="48"/>
      <c r="C342" s="48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7"/>
      <c r="T342" s="8"/>
      <c r="U342" s="8"/>
    </row>
  </sheetData>
  <mergeCells count="7">
    <mergeCell ref="L2:M2"/>
    <mergeCell ref="S2:T2"/>
    <mergeCell ref="A4:A5"/>
    <mergeCell ref="B4:B5"/>
    <mergeCell ref="C4:C5"/>
    <mergeCell ref="Q4:Q5"/>
    <mergeCell ref="D4:M5"/>
  </mergeCells>
  <pageMargins left="0.78740157480314965" right="0.59055118110236227" top="0.59055118110236227" bottom="0.39370078740157483" header="0.51181102362204722" footer="0"/>
  <pageSetup paperSize="9" scale="81" fitToWidth="2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Y25"/>
  <sheetViews>
    <sheetView tabSelected="1" topLeftCell="A4" workbookViewId="0">
      <selection activeCell="T7" sqref="T7"/>
    </sheetView>
  </sheetViews>
  <sheetFormatPr defaultColWidth="9.140625" defaultRowHeight="15"/>
  <cols>
    <col min="1" max="1" width="43" style="6" customWidth="1"/>
    <col min="2" max="2" width="6" style="6" customWidth="1"/>
    <col min="3" max="3" width="25.140625" style="6" customWidth="1"/>
    <col min="4" max="9" width="9.140625" style="6" hidden="1"/>
    <col min="10" max="10" width="18.7109375" style="6" customWidth="1"/>
    <col min="11" max="19" width="9.140625" style="6" hidden="1"/>
    <col min="20" max="20" width="18.7109375" style="6" customWidth="1"/>
    <col min="21" max="23" width="9.140625" style="6" hidden="1"/>
    <col min="24" max="1013" width="9.140625" style="6"/>
  </cols>
  <sheetData>
    <row r="1" spans="1:24" ht="10.5" customHeight="1">
      <c r="A1" s="44"/>
      <c r="B1" s="72"/>
      <c r="C1" s="45"/>
      <c r="D1" s="34"/>
      <c r="E1" s="34"/>
      <c r="F1" s="34"/>
      <c r="G1" s="34"/>
      <c r="H1" s="34"/>
      <c r="I1" s="34"/>
      <c r="J1" s="34"/>
      <c r="K1" s="34"/>
      <c r="L1" s="34"/>
      <c r="M1" s="34"/>
      <c r="N1" s="7"/>
      <c r="O1" s="7"/>
      <c r="P1" s="7"/>
      <c r="Q1" s="7"/>
      <c r="R1" s="7"/>
      <c r="S1" s="7"/>
      <c r="T1" s="7"/>
      <c r="U1" s="7"/>
      <c r="V1" s="7"/>
      <c r="W1" s="8"/>
      <c r="X1" s="8"/>
    </row>
    <row r="2" spans="1:24" ht="14.1" customHeight="1">
      <c r="A2" s="1" t="s">
        <v>799</v>
      </c>
      <c r="B2" s="1"/>
      <c r="C2" s="1"/>
      <c r="D2" s="47"/>
      <c r="E2" s="47"/>
      <c r="F2" s="47"/>
      <c r="G2" s="47"/>
      <c r="H2" s="47"/>
      <c r="I2" s="47"/>
      <c r="J2" s="47"/>
      <c r="K2" s="47"/>
      <c r="L2" s="5" t="s">
        <v>800</v>
      </c>
      <c r="M2" s="5"/>
      <c r="N2" s="7"/>
      <c r="O2" s="7"/>
      <c r="P2" s="7"/>
      <c r="Q2" s="7"/>
      <c r="R2" s="7"/>
      <c r="S2" s="7"/>
      <c r="T2" s="7"/>
      <c r="U2" s="7"/>
      <c r="V2" s="5" t="s">
        <v>801</v>
      </c>
      <c r="W2" s="5"/>
      <c r="X2" s="8"/>
    </row>
    <row r="3" spans="1:24" ht="14.1" customHeight="1">
      <c r="A3" s="73"/>
      <c r="B3" s="74"/>
      <c r="C3" s="51"/>
      <c r="D3" s="50"/>
      <c r="E3" s="50"/>
      <c r="F3" s="50"/>
      <c r="G3" s="50"/>
      <c r="H3" s="50"/>
      <c r="I3" s="50"/>
      <c r="J3" s="50"/>
      <c r="K3" s="50"/>
      <c r="L3" s="50"/>
      <c r="M3" s="50"/>
      <c r="N3" s="7"/>
      <c r="O3" s="7"/>
      <c r="P3" s="7"/>
      <c r="Q3" s="7"/>
      <c r="R3" s="7"/>
      <c r="S3" s="7"/>
      <c r="T3" s="7"/>
      <c r="U3" s="7"/>
      <c r="V3" s="7"/>
      <c r="W3" s="8"/>
      <c r="X3" s="8"/>
    </row>
    <row r="4" spans="1:24" ht="138" customHeight="1">
      <c r="A4" s="91" t="s">
        <v>2</v>
      </c>
      <c r="B4" s="90"/>
      <c r="C4" s="91" t="s">
        <v>802</v>
      </c>
      <c r="D4" s="52" t="s">
        <v>7</v>
      </c>
      <c r="E4" s="52" t="s">
        <v>8</v>
      </c>
      <c r="F4" s="52" t="s">
        <v>9</v>
      </c>
      <c r="G4" s="52" t="s">
        <v>10</v>
      </c>
      <c r="H4" s="52" t="s">
        <v>11</v>
      </c>
      <c r="I4" s="52" t="s">
        <v>12</v>
      </c>
      <c r="J4" s="52" t="s">
        <v>836</v>
      </c>
      <c r="K4" s="52" t="s">
        <v>13</v>
      </c>
      <c r="L4" s="52" t="s">
        <v>14</v>
      </c>
      <c r="M4" s="52" t="s">
        <v>15</v>
      </c>
      <c r="N4" s="16" t="s">
        <v>7</v>
      </c>
      <c r="O4" s="16" t="s">
        <v>8</v>
      </c>
      <c r="P4" s="16" t="s">
        <v>9</v>
      </c>
      <c r="Q4" s="16" t="s">
        <v>10</v>
      </c>
      <c r="R4" s="16" t="s">
        <v>11</v>
      </c>
      <c r="S4" s="16" t="s">
        <v>12</v>
      </c>
      <c r="T4" s="88" t="s">
        <v>6</v>
      </c>
      <c r="U4" s="16" t="s">
        <v>13</v>
      </c>
      <c r="V4" s="16" t="s">
        <v>14</v>
      </c>
      <c r="W4" s="16" t="s">
        <v>15</v>
      </c>
      <c r="X4" s="8"/>
    </row>
    <row r="5" spans="1:24" ht="11.45" customHeight="1">
      <c r="A5" s="52" t="s">
        <v>18</v>
      </c>
      <c r="B5" s="89" t="s">
        <v>19</v>
      </c>
      <c r="C5" s="89" t="s">
        <v>20</v>
      </c>
      <c r="D5" s="97" t="s">
        <v>21</v>
      </c>
      <c r="E5" s="97" t="s">
        <v>22</v>
      </c>
      <c r="F5" s="97" t="s">
        <v>23</v>
      </c>
      <c r="G5" s="97" t="s">
        <v>24</v>
      </c>
      <c r="H5" s="97" t="s">
        <v>25</v>
      </c>
      <c r="I5" s="97" t="s">
        <v>26</v>
      </c>
      <c r="J5" s="97" t="s">
        <v>27</v>
      </c>
      <c r="K5" s="97" t="s">
        <v>28</v>
      </c>
      <c r="L5" s="97" t="s">
        <v>29</v>
      </c>
      <c r="M5" s="97" t="s">
        <v>30</v>
      </c>
      <c r="N5" s="97" t="s">
        <v>31</v>
      </c>
      <c r="O5" s="97" t="s">
        <v>32</v>
      </c>
      <c r="P5" s="97" t="s">
        <v>33</v>
      </c>
      <c r="Q5" s="97" t="s">
        <v>34</v>
      </c>
      <c r="R5" s="97" t="s">
        <v>35</v>
      </c>
      <c r="S5" s="97" t="s">
        <v>36</v>
      </c>
      <c r="T5" s="97" t="s">
        <v>37</v>
      </c>
      <c r="U5" s="19" t="s">
        <v>38</v>
      </c>
      <c r="V5" s="19" t="s">
        <v>39</v>
      </c>
      <c r="W5" s="19" t="s">
        <v>40</v>
      </c>
      <c r="X5" s="8"/>
    </row>
    <row r="6" spans="1:24" ht="38.25" customHeight="1">
      <c r="A6" s="92" t="s">
        <v>803</v>
      </c>
      <c r="B6" s="100" t="s">
        <v>804</v>
      </c>
      <c r="C6" s="101" t="s">
        <v>43</v>
      </c>
      <c r="D6" s="102">
        <v>0</v>
      </c>
      <c r="E6" s="102">
        <v>0</v>
      </c>
      <c r="F6" s="102">
        <v>0</v>
      </c>
      <c r="G6" s="102">
        <v>0</v>
      </c>
      <c r="H6" s="102">
        <v>0</v>
      </c>
      <c r="I6" s="102">
        <v>0</v>
      </c>
      <c r="J6" s="102">
        <v>54561611.630000003</v>
      </c>
      <c r="K6" s="102">
        <v>0</v>
      </c>
      <c r="L6" s="102">
        <v>0</v>
      </c>
      <c r="M6" s="103">
        <v>0</v>
      </c>
      <c r="N6" s="102">
        <v>0</v>
      </c>
      <c r="O6" s="102">
        <v>0</v>
      </c>
      <c r="P6" s="102">
        <v>0</v>
      </c>
      <c r="Q6" s="102">
        <v>0</v>
      </c>
      <c r="R6" s="102">
        <v>0</v>
      </c>
      <c r="S6" s="102">
        <v>0</v>
      </c>
      <c r="T6" s="102">
        <f>T12</f>
        <v>41014435.649999976</v>
      </c>
      <c r="U6" s="26">
        <v>0</v>
      </c>
      <c r="V6" s="26">
        <v>0</v>
      </c>
      <c r="W6" s="27">
        <v>0</v>
      </c>
      <c r="X6" s="8"/>
    </row>
    <row r="7" spans="1:24" ht="19.5" customHeight="1">
      <c r="A7" s="93" t="s">
        <v>805</v>
      </c>
      <c r="B7" s="104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6"/>
      <c r="N7" s="107"/>
      <c r="O7" s="107"/>
      <c r="P7" s="107"/>
      <c r="Q7" s="107"/>
      <c r="R7" s="107"/>
      <c r="S7" s="107"/>
      <c r="T7" s="107"/>
      <c r="U7" s="77"/>
      <c r="V7" s="77"/>
      <c r="W7" s="78"/>
      <c r="X7" s="8"/>
    </row>
    <row r="8" spans="1:24" ht="24.75" customHeight="1">
      <c r="A8" s="94" t="s">
        <v>806</v>
      </c>
      <c r="B8" s="108" t="s">
        <v>807</v>
      </c>
      <c r="C8" s="109" t="s">
        <v>43</v>
      </c>
      <c r="D8" s="110">
        <v>0</v>
      </c>
      <c r="E8" s="110">
        <v>0</v>
      </c>
      <c r="F8" s="110">
        <v>0</v>
      </c>
      <c r="G8" s="110">
        <v>0</v>
      </c>
      <c r="H8" s="110">
        <v>0</v>
      </c>
      <c r="I8" s="110">
        <v>0</v>
      </c>
      <c r="J8" s="110">
        <v>0</v>
      </c>
      <c r="K8" s="110">
        <v>0</v>
      </c>
      <c r="L8" s="110">
        <v>0</v>
      </c>
      <c r="M8" s="111">
        <v>0</v>
      </c>
      <c r="N8" s="110">
        <v>0</v>
      </c>
      <c r="O8" s="110">
        <v>0</v>
      </c>
      <c r="P8" s="110">
        <v>0</v>
      </c>
      <c r="Q8" s="110">
        <v>0</v>
      </c>
      <c r="R8" s="110">
        <v>0</v>
      </c>
      <c r="S8" s="110">
        <v>0</v>
      </c>
      <c r="T8" s="110">
        <v>0</v>
      </c>
      <c r="U8" s="56">
        <v>0</v>
      </c>
      <c r="V8" s="56">
        <v>0</v>
      </c>
      <c r="W8" s="57">
        <v>0</v>
      </c>
      <c r="X8" s="8"/>
    </row>
    <row r="9" spans="1:24" ht="12.95" customHeight="1">
      <c r="A9" s="95" t="s">
        <v>808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6"/>
      <c r="N9" s="105"/>
      <c r="O9" s="105"/>
      <c r="P9" s="105"/>
      <c r="Q9" s="105"/>
      <c r="R9" s="105"/>
      <c r="S9" s="105"/>
      <c r="T9" s="105"/>
      <c r="U9" s="75"/>
      <c r="V9" s="75"/>
      <c r="W9" s="76"/>
      <c r="X9" s="8"/>
    </row>
    <row r="10" spans="1:24" ht="24.75" customHeight="1">
      <c r="A10" s="94" t="s">
        <v>809</v>
      </c>
      <c r="B10" s="108" t="s">
        <v>810</v>
      </c>
      <c r="C10" s="109" t="s">
        <v>43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  <c r="I10" s="110">
        <v>0</v>
      </c>
      <c r="J10" s="110">
        <v>0</v>
      </c>
      <c r="K10" s="110">
        <v>0</v>
      </c>
      <c r="L10" s="110">
        <v>0</v>
      </c>
      <c r="M10" s="111">
        <v>0</v>
      </c>
      <c r="N10" s="110">
        <v>0</v>
      </c>
      <c r="O10" s="110">
        <v>0</v>
      </c>
      <c r="P10" s="110">
        <v>0</v>
      </c>
      <c r="Q10" s="110">
        <v>0</v>
      </c>
      <c r="R10" s="110">
        <v>0</v>
      </c>
      <c r="S10" s="110">
        <v>0</v>
      </c>
      <c r="T10" s="110">
        <v>0</v>
      </c>
      <c r="U10" s="56">
        <v>0</v>
      </c>
      <c r="V10" s="56">
        <v>0</v>
      </c>
      <c r="W10" s="57">
        <v>0</v>
      </c>
      <c r="X10" s="8"/>
    </row>
    <row r="11" spans="1:24" ht="15" customHeight="1">
      <c r="A11" s="95" t="s">
        <v>808</v>
      </c>
      <c r="B11" s="104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6"/>
      <c r="N11" s="105"/>
      <c r="O11" s="105"/>
      <c r="P11" s="105"/>
      <c r="Q11" s="105"/>
      <c r="R11" s="105"/>
      <c r="S11" s="105"/>
      <c r="T11" s="105"/>
      <c r="U11" s="75"/>
      <c r="V11" s="75"/>
      <c r="W11" s="76"/>
      <c r="X11" s="8"/>
    </row>
    <row r="12" spans="1:24" ht="24.75" customHeight="1">
      <c r="A12" s="94" t="s">
        <v>811</v>
      </c>
      <c r="B12" s="108" t="s">
        <v>812</v>
      </c>
      <c r="C12" s="109" t="s">
        <v>43</v>
      </c>
      <c r="D12" s="110">
        <v>0</v>
      </c>
      <c r="E12" s="110">
        <v>0</v>
      </c>
      <c r="F12" s="110">
        <v>0</v>
      </c>
      <c r="G12" s="110">
        <v>0</v>
      </c>
      <c r="H12" s="110">
        <v>0</v>
      </c>
      <c r="I12" s="110">
        <v>0</v>
      </c>
      <c r="J12" s="110">
        <v>54561611.630000003</v>
      </c>
      <c r="K12" s="110">
        <v>0</v>
      </c>
      <c r="L12" s="110">
        <v>0</v>
      </c>
      <c r="M12" s="111">
        <v>0</v>
      </c>
      <c r="N12" s="110">
        <v>0</v>
      </c>
      <c r="O12" s="110">
        <v>0</v>
      </c>
      <c r="P12" s="110">
        <v>0</v>
      </c>
      <c r="Q12" s="110">
        <v>0</v>
      </c>
      <c r="R12" s="110">
        <v>0</v>
      </c>
      <c r="S12" s="110">
        <v>0</v>
      </c>
      <c r="T12" s="110">
        <f>T13</f>
        <v>41014435.649999976</v>
      </c>
      <c r="U12" s="56">
        <v>0</v>
      </c>
      <c r="V12" s="56">
        <v>0</v>
      </c>
      <c r="W12" s="57">
        <v>0</v>
      </c>
      <c r="X12" s="8"/>
    </row>
    <row r="13" spans="1:24" ht="45.75">
      <c r="A13" s="96" t="s">
        <v>813</v>
      </c>
      <c r="B13" s="112" t="s">
        <v>812</v>
      </c>
      <c r="C13" s="109" t="s">
        <v>814</v>
      </c>
      <c r="D13" s="110">
        <v>0</v>
      </c>
      <c r="E13" s="110">
        <v>0</v>
      </c>
      <c r="F13" s="110">
        <v>0</v>
      </c>
      <c r="G13" s="110">
        <v>0</v>
      </c>
      <c r="H13" s="110">
        <v>0</v>
      </c>
      <c r="I13" s="110">
        <v>0</v>
      </c>
      <c r="J13" s="110">
        <v>54561611.630000003</v>
      </c>
      <c r="K13" s="110">
        <v>0</v>
      </c>
      <c r="L13" s="110">
        <v>0</v>
      </c>
      <c r="M13" s="111">
        <v>0</v>
      </c>
      <c r="N13" s="110">
        <v>0</v>
      </c>
      <c r="O13" s="110">
        <v>0</v>
      </c>
      <c r="P13" s="110">
        <v>0</v>
      </c>
      <c r="Q13" s="110">
        <v>0</v>
      </c>
      <c r="R13" s="110">
        <v>0</v>
      </c>
      <c r="S13" s="110">
        <v>0</v>
      </c>
      <c r="T13" s="110">
        <f>T14+T19</f>
        <v>41014435.649999976</v>
      </c>
      <c r="U13" s="56">
        <v>0</v>
      </c>
      <c r="V13" s="56">
        <v>0</v>
      </c>
      <c r="W13" s="57">
        <v>0</v>
      </c>
      <c r="X13" s="8"/>
    </row>
    <row r="14" spans="1:24" ht="24.75" customHeight="1">
      <c r="A14" s="94" t="s">
        <v>815</v>
      </c>
      <c r="B14" s="108" t="s">
        <v>816</v>
      </c>
      <c r="C14" s="109" t="s">
        <v>43</v>
      </c>
      <c r="D14" s="110">
        <v>0</v>
      </c>
      <c r="E14" s="110">
        <v>0</v>
      </c>
      <c r="F14" s="110">
        <v>0</v>
      </c>
      <c r="G14" s="110">
        <v>0</v>
      </c>
      <c r="H14" s="110">
        <v>0</v>
      </c>
      <c r="I14" s="110">
        <v>0</v>
      </c>
      <c r="J14" s="110">
        <v>-855281877.80999994</v>
      </c>
      <c r="K14" s="110">
        <v>0</v>
      </c>
      <c r="L14" s="110">
        <v>0</v>
      </c>
      <c r="M14" s="111">
        <v>0</v>
      </c>
      <c r="N14" s="110">
        <v>0</v>
      </c>
      <c r="O14" s="110">
        <v>0</v>
      </c>
      <c r="P14" s="110">
        <v>0</v>
      </c>
      <c r="Q14" s="110">
        <v>0</v>
      </c>
      <c r="R14" s="110">
        <v>0</v>
      </c>
      <c r="S14" s="110">
        <v>0</v>
      </c>
      <c r="T14" s="110">
        <f>T15</f>
        <v>-862460143.27999997</v>
      </c>
      <c r="U14" s="56">
        <v>0</v>
      </c>
      <c r="V14" s="56">
        <v>0</v>
      </c>
      <c r="W14" s="57">
        <v>0</v>
      </c>
      <c r="X14" s="8"/>
    </row>
    <row r="15" spans="1:24" ht="34.5">
      <c r="A15" s="96" t="s">
        <v>817</v>
      </c>
      <c r="B15" s="112" t="s">
        <v>816</v>
      </c>
      <c r="C15" s="109" t="s">
        <v>818</v>
      </c>
      <c r="D15" s="110">
        <v>0</v>
      </c>
      <c r="E15" s="110">
        <v>0</v>
      </c>
      <c r="F15" s="110">
        <v>0</v>
      </c>
      <c r="G15" s="110">
        <v>0</v>
      </c>
      <c r="H15" s="110">
        <v>0</v>
      </c>
      <c r="I15" s="110">
        <v>0</v>
      </c>
      <c r="J15" s="110">
        <v>-855281877.80999994</v>
      </c>
      <c r="K15" s="110">
        <v>0</v>
      </c>
      <c r="L15" s="110">
        <v>0</v>
      </c>
      <c r="M15" s="111">
        <v>0</v>
      </c>
      <c r="N15" s="110">
        <v>0</v>
      </c>
      <c r="O15" s="110">
        <v>0</v>
      </c>
      <c r="P15" s="110">
        <v>0</v>
      </c>
      <c r="Q15" s="110">
        <v>0</v>
      </c>
      <c r="R15" s="110">
        <v>0</v>
      </c>
      <c r="S15" s="110">
        <v>0</v>
      </c>
      <c r="T15" s="110">
        <f>T16</f>
        <v>-862460143.27999997</v>
      </c>
      <c r="U15" s="56">
        <v>0</v>
      </c>
      <c r="V15" s="56">
        <v>0</v>
      </c>
      <c r="W15" s="57">
        <v>0</v>
      </c>
      <c r="X15" s="8"/>
    </row>
    <row r="16" spans="1:24" ht="34.5">
      <c r="A16" s="96" t="s">
        <v>819</v>
      </c>
      <c r="B16" s="112" t="s">
        <v>816</v>
      </c>
      <c r="C16" s="109" t="s">
        <v>820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-855281877.80999994</v>
      </c>
      <c r="K16" s="110">
        <v>0</v>
      </c>
      <c r="L16" s="110">
        <v>0</v>
      </c>
      <c r="M16" s="111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  <c r="S16" s="110">
        <v>0</v>
      </c>
      <c r="T16" s="110">
        <f>T17</f>
        <v>-862460143.27999997</v>
      </c>
      <c r="U16" s="56">
        <v>0</v>
      </c>
      <c r="V16" s="56">
        <v>0</v>
      </c>
      <c r="W16" s="57">
        <v>0</v>
      </c>
      <c r="X16" s="8"/>
    </row>
    <row r="17" spans="1:24" ht="45.75">
      <c r="A17" s="96" t="s">
        <v>821</v>
      </c>
      <c r="B17" s="112" t="s">
        <v>816</v>
      </c>
      <c r="C17" s="109" t="s">
        <v>822</v>
      </c>
      <c r="D17" s="110">
        <v>0</v>
      </c>
      <c r="E17" s="110">
        <v>0</v>
      </c>
      <c r="F17" s="110">
        <v>0</v>
      </c>
      <c r="G17" s="110">
        <v>0</v>
      </c>
      <c r="H17" s="110">
        <v>0</v>
      </c>
      <c r="I17" s="110">
        <v>0</v>
      </c>
      <c r="J17" s="110">
        <v>-855281877.80999994</v>
      </c>
      <c r="K17" s="110">
        <v>0</v>
      </c>
      <c r="L17" s="110">
        <v>0</v>
      </c>
      <c r="M17" s="111">
        <v>0</v>
      </c>
      <c r="N17" s="110">
        <v>0</v>
      </c>
      <c r="O17" s="110">
        <v>0</v>
      </c>
      <c r="P17" s="110">
        <v>0</v>
      </c>
      <c r="Q17" s="110">
        <v>0</v>
      </c>
      <c r="R17" s="110">
        <v>0</v>
      </c>
      <c r="S17" s="110">
        <v>0</v>
      </c>
      <c r="T17" s="110">
        <f>T18</f>
        <v>-862460143.27999997</v>
      </c>
      <c r="U17" s="56">
        <v>0</v>
      </c>
      <c r="V17" s="56">
        <v>0</v>
      </c>
      <c r="W17" s="57">
        <v>0</v>
      </c>
      <c r="X17" s="8"/>
    </row>
    <row r="18" spans="1:24" ht="45.75">
      <c r="A18" s="96" t="s">
        <v>823</v>
      </c>
      <c r="B18" s="112" t="s">
        <v>816</v>
      </c>
      <c r="C18" s="109" t="s">
        <v>824</v>
      </c>
      <c r="D18" s="110">
        <v>0</v>
      </c>
      <c r="E18" s="110">
        <v>0</v>
      </c>
      <c r="F18" s="110">
        <v>0</v>
      </c>
      <c r="G18" s="110">
        <v>0</v>
      </c>
      <c r="H18" s="110">
        <v>0</v>
      </c>
      <c r="I18" s="110">
        <v>0</v>
      </c>
      <c r="J18" s="110">
        <v>-855281877.80999994</v>
      </c>
      <c r="K18" s="110">
        <v>0</v>
      </c>
      <c r="L18" s="110">
        <v>0</v>
      </c>
      <c r="M18" s="111">
        <v>0</v>
      </c>
      <c r="N18" s="110">
        <v>0</v>
      </c>
      <c r="O18" s="110">
        <v>0</v>
      </c>
      <c r="P18" s="110">
        <v>0</v>
      </c>
      <c r="Q18" s="110">
        <v>0</v>
      </c>
      <c r="R18" s="110">
        <v>0</v>
      </c>
      <c r="S18" s="110">
        <v>0</v>
      </c>
      <c r="T18" s="110">
        <v>-862460143.27999997</v>
      </c>
      <c r="U18" s="56">
        <v>0</v>
      </c>
      <c r="V18" s="56">
        <v>0</v>
      </c>
      <c r="W18" s="57">
        <v>0</v>
      </c>
      <c r="X18" s="8"/>
    </row>
    <row r="19" spans="1:24" ht="24.75" customHeight="1">
      <c r="A19" s="94" t="s">
        <v>825</v>
      </c>
      <c r="B19" s="108" t="s">
        <v>826</v>
      </c>
      <c r="C19" s="109" t="s">
        <v>43</v>
      </c>
      <c r="D19" s="110">
        <v>0</v>
      </c>
      <c r="E19" s="110">
        <v>0</v>
      </c>
      <c r="F19" s="110">
        <v>0</v>
      </c>
      <c r="G19" s="110">
        <v>0</v>
      </c>
      <c r="H19" s="110">
        <v>0</v>
      </c>
      <c r="I19" s="110">
        <v>0</v>
      </c>
      <c r="J19" s="110">
        <v>909843489.44000006</v>
      </c>
      <c r="K19" s="110">
        <v>0</v>
      </c>
      <c r="L19" s="110">
        <v>0</v>
      </c>
      <c r="M19" s="111">
        <v>0</v>
      </c>
      <c r="N19" s="110">
        <v>0</v>
      </c>
      <c r="O19" s="110">
        <v>0</v>
      </c>
      <c r="P19" s="110">
        <v>0</v>
      </c>
      <c r="Q19" s="110">
        <v>0</v>
      </c>
      <c r="R19" s="110">
        <v>0</v>
      </c>
      <c r="S19" s="110">
        <v>0</v>
      </c>
      <c r="T19" s="110">
        <f>T20</f>
        <v>903474578.92999995</v>
      </c>
      <c r="U19" s="56">
        <v>0</v>
      </c>
      <c r="V19" s="56">
        <v>0</v>
      </c>
      <c r="W19" s="57">
        <v>0</v>
      </c>
      <c r="X19" s="8"/>
    </row>
    <row r="20" spans="1:24" ht="34.5">
      <c r="A20" s="96" t="s">
        <v>827</v>
      </c>
      <c r="B20" s="112" t="s">
        <v>826</v>
      </c>
      <c r="C20" s="109" t="s">
        <v>828</v>
      </c>
      <c r="D20" s="110">
        <v>0</v>
      </c>
      <c r="E20" s="110">
        <v>0</v>
      </c>
      <c r="F20" s="110">
        <v>0</v>
      </c>
      <c r="G20" s="110">
        <v>0</v>
      </c>
      <c r="H20" s="110">
        <v>0</v>
      </c>
      <c r="I20" s="110">
        <v>0</v>
      </c>
      <c r="J20" s="110">
        <v>909843489.44000006</v>
      </c>
      <c r="K20" s="110">
        <v>0</v>
      </c>
      <c r="L20" s="110">
        <v>0</v>
      </c>
      <c r="M20" s="111">
        <v>0</v>
      </c>
      <c r="N20" s="110">
        <v>0</v>
      </c>
      <c r="O20" s="110">
        <v>0</v>
      </c>
      <c r="P20" s="110">
        <v>0</v>
      </c>
      <c r="Q20" s="110">
        <v>0</v>
      </c>
      <c r="R20" s="110">
        <v>0</v>
      </c>
      <c r="S20" s="110">
        <v>0</v>
      </c>
      <c r="T20" s="110">
        <f>T21</f>
        <v>903474578.92999995</v>
      </c>
      <c r="U20" s="56">
        <v>0</v>
      </c>
      <c r="V20" s="56">
        <v>0</v>
      </c>
      <c r="W20" s="57">
        <v>0</v>
      </c>
      <c r="X20" s="8"/>
    </row>
    <row r="21" spans="1:24" ht="34.5">
      <c r="A21" s="96" t="s">
        <v>829</v>
      </c>
      <c r="B21" s="112" t="s">
        <v>826</v>
      </c>
      <c r="C21" s="109" t="s">
        <v>830</v>
      </c>
      <c r="D21" s="110">
        <v>0</v>
      </c>
      <c r="E21" s="110">
        <v>0</v>
      </c>
      <c r="F21" s="110">
        <v>0</v>
      </c>
      <c r="G21" s="110">
        <v>0</v>
      </c>
      <c r="H21" s="110">
        <v>0</v>
      </c>
      <c r="I21" s="110">
        <v>0</v>
      </c>
      <c r="J21" s="110">
        <v>909843489.44000006</v>
      </c>
      <c r="K21" s="110">
        <v>0</v>
      </c>
      <c r="L21" s="110">
        <v>0</v>
      </c>
      <c r="M21" s="111">
        <v>0</v>
      </c>
      <c r="N21" s="110">
        <v>0</v>
      </c>
      <c r="O21" s="110">
        <v>0</v>
      </c>
      <c r="P21" s="110">
        <v>0</v>
      </c>
      <c r="Q21" s="110">
        <v>0</v>
      </c>
      <c r="R21" s="110">
        <v>0</v>
      </c>
      <c r="S21" s="110">
        <v>0</v>
      </c>
      <c r="T21" s="110">
        <f>T22</f>
        <v>903474578.92999995</v>
      </c>
      <c r="U21" s="56">
        <v>0</v>
      </c>
      <c r="V21" s="56">
        <v>0</v>
      </c>
      <c r="W21" s="57">
        <v>0</v>
      </c>
      <c r="X21" s="8"/>
    </row>
    <row r="22" spans="1:24" ht="45.75">
      <c r="A22" s="96" t="s">
        <v>831</v>
      </c>
      <c r="B22" s="112" t="s">
        <v>826</v>
      </c>
      <c r="C22" s="109" t="s">
        <v>832</v>
      </c>
      <c r="D22" s="110">
        <v>0</v>
      </c>
      <c r="E22" s="110">
        <v>0</v>
      </c>
      <c r="F22" s="110">
        <v>0</v>
      </c>
      <c r="G22" s="110">
        <v>0</v>
      </c>
      <c r="H22" s="110">
        <v>0</v>
      </c>
      <c r="I22" s="110">
        <v>0</v>
      </c>
      <c r="J22" s="110">
        <v>909843489.44000006</v>
      </c>
      <c r="K22" s="110">
        <v>0</v>
      </c>
      <c r="L22" s="110">
        <v>0</v>
      </c>
      <c r="M22" s="111">
        <v>0</v>
      </c>
      <c r="N22" s="110">
        <v>0</v>
      </c>
      <c r="O22" s="110">
        <v>0</v>
      </c>
      <c r="P22" s="110">
        <v>0</v>
      </c>
      <c r="Q22" s="110">
        <v>0</v>
      </c>
      <c r="R22" s="110">
        <v>0</v>
      </c>
      <c r="S22" s="110">
        <v>0</v>
      </c>
      <c r="T22" s="110">
        <f>T23</f>
        <v>903474578.92999995</v>
      </c>
      <c r="U22" s="56">
        <v>0</v>
      </c>
      <c r="V22" s="56">
        <v>0</v>
      </c>
      <c r="W22" s="57">
        <v>0</v>
      </c>
      <c r="X22" s="8"/>
    </row>
    <row r="23" spans="1:24" ht="45.75">
      <c r="A23" s="96" t="s">
        <v>833</v>
      </c>
      <c r="B23" s="112" t="s">
        <v>826</v>
      </c>
      <c r="C23" s="109" t="s">
        <v>834</v>
      </c>
      <c r="D23" s="110">
        <v>0</v>
      </c>
      <c r="E23" s="110">
        <v>0</v>
      </c>
      <c r="F23" s="110">
        <v>0</v>
      </c>
      <c r="G23" s="110">
        <v>0</v>
      </c>
      <c r="H23" s="110">
        <v>0</v>
      </c>
      <c r="I23" s="110">
        <v>0</v>
      </c>
      <c r="J23" s="110">
        <v>909843489.44000006</v>
      </c>
      <c r="K23" s="110">
        <v>0</v>
      </c>
      <c r="L23" s="110">
        <v>0</v>
      </c>
      <c r="M23" s="111">
        <v>0</v>
      </c>
      <c r="N23" s="110">
        <v>0</v>
      </c>
      <c r="O23" s="110">
        <v>0</v>
      </c>
      <c r="P23" s="110">
        <v>0</v>
      </c>
      <c r="Q23" s="110">
        <v>0</v>
      </c>
      <c r="R23" s="110">
        <v>0</v>
      </c>
      <c r="S23" s="110">
        <v>0</v>
      </c>
      <c r="T23" s="110">
        <v>903474578.92999995</v>
      </c>
      <c r="U23" s="56">
        <v>0</v>
      </c>
      <c r="V23" s="56">
        <v>0</v>
      </c>
      <c r="W23" s="57">
        <v>0</v>
      </c>
      <c r="X23" s="8"/>
    </row>
    <row r="24" spans="1:24" ht="12.95" customHeight="1">
      <c r="A24" s="79"/>
      <c r="B24" s="98"/>
      <c r="C24" s="98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80"/>
      <c r="V24" s="80"/>
      <c r="W24" s="80"/>
      <c r="X24" s="8"/>
    </row>
    <row r="25" spans="1:24" ht="12.95" customHeight="1">
      <c r="A25" s="48"/>
      <c r="B25" s="48"/>
      <c r="C25" s="48"/>
      <c r="D25" s="42"/>
      <c r="E25" s="42"/>
      <c r="F25" s="42"/>
      <c r="G25" s="42"/>
      <c r="H25" s="42"/>
      <c r="I25" s="42"/>
      <c r="J25" s="42"/>
      <c r="K25" s="42"/>
      <c r="L25" s="42"/>
      <c r="M25" s="48"/>
      <c r="N25" s="42"/>
      <c r="O25" s="42"/>
      <c r="P25" s="42"/>
      <c r="Q25" s="42"/>
      <c r="R25" s="42"/>
      <c r="S25" s="42"/>
      <c r="T25" s="42"/>
      <c r="U25" s="42"/>
      <c r="V25" s="7"/>
      <c r="W25" s="8"/>
      <c r="X25" s="8"/>
    </row>
  </sheetData>
  <mergeCells count="3">
    <mergeCell ref="A2:C2"/>
    <mergeCell ref="L2:M2"/>
    <mergeCell ref="V2:W2"/>
  </mergeCells>
  <pageMargins left="0.78749999999999998" right="0.59027777777777801" top="0.59027777777777801" bottom="0.39374999999999999" header="0.51180555555555496" footer="0"/>
  <pageSetup paperSize="9" fitToWidth="2" fitToHeight="0" orientation="landscape" horizontalDpi="300" verticalDpi="300"/>
  <headerFooter>
    <oddFooter>&amp;R&amp;D 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LibreOffice/7.1.3.2$Windows_X86_64 LibreOffice_project/47f78053abe362b9384784d31a6e56f8511eb1c1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Балакирева</dc:creator>
  <cp:lastModifiedBy>balakirevang</cp:lastModifiedBy>
  <cp:revision>1</cp:revision>
  <cp:lastPrinted>2022-11-11T12:08:34Z</cp:lastPrinted>
  <dcterms:created xsi:type="dcterms:W3CDTF">2022-11-11T11:43:02Z</dcterms:created>
  <dcterms:modified xsi:type="dcterms:W3CDTF">2022-11-11T16:21:21Z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?">
    <vt:lpwstr>svod_smart</vt:lpwstr>
  </property>
  <property fmtid="{D5CDD505-2E9C-101B-9397-08002B2CF9AE}" pid="3" name="?????? ????">
    <vt:lpwstr>20.2.0.14636331</vt:lpwstr>
  </property>
  <property fmtid="{D5CDD505-2E9C-101B-9397-08002B2CF9AE}" pid="4" name="?????? ???????">
    <vt:lpwstr>20.2.0.34827 (.NET 4.0)</vt:lpwstr>
  </property>
  <property fmtid="{D5CDD505-2E9C-101B-9397-08002B2CF9AE}" pid="5" name="????????? ????">
    <vt:lpwstr>не используется</vt:lpwstr>
  </property>
  <property fmtid="{D5CDD505-2E9C-101B-9397-08002B2CF9AE}" pid="6" name="???????? ?????????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7" name="???????? ??????">
    <vt:lpwstr>0503317G_20220101_2.xlsx</vt:lpwstr>
  </property>
  <property fmtid="{D5CDD505-2E9C-101B-9397-08002B2CF9AE}" pid="8" name="????????????">
    <vt:lpwstr>balakireva</vt:lpwstr>
  </property>
  <property fmtid="{D5CDD505-2E9C-101B-9397-08002B2CF9AE}" pid="9" name="??????">
    <vt:lpwstr>server-bd</vt:lpwstr>
  </property>
  <property fmtid="{D5CDD505-2E9C-101B-9397-08002B2CF9AE}" pid="10" name="??? ???????">
    <vt:lpwstr>MSSQL</vt:lpwstr>
  </property>
</Properties>
</file>